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ервый\Documents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90" i="1" l="1"/>
  <c r="B119" i="1" l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233" i="1"/>
  <c r="A233" i="1"/>
  <c r="L232" i="1"/>
  <c r="J232" i="1"/>
  <c r="I232" i="1"/>
  <c r="H232" i="1"/>
  <c r="G232" i="1"/>
  <c r="F232" i="1"/>
  <c r="B223" i="1"/>
  <c r="L222" i="1"/>
  <c r="J222" i="1"/>
  <c r="I222" i="1"/>
  <c r="I233" i="1" s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19" i="1" l="1"/>
  <c r="J119" i="1"/>
  <c r="H119" i="1"/>
  <c r="G119" i="1"/>
  <c r="F119" i="1"/>
  <c r="I214" i="1"/>
  <c r="I195" i="1"/>
  <c r="I176" i="1"/>
  <c r="I157" i="1"/>
  <c r="I138" i="1"/>
  <c r="H81" i="1"/>
  <c r="I81" i="1"/>
  <c r="I62" i="1"/>
  <c r="H62" i="1"/>
  <c r="H43" i="1"/>
  <c r="F233" i="1"/>
  <c r="I100" i="1"/>
  <c r="L233" i="1"/>
  <c r="H233" i="1"/>
  <c r="L214" i="1"/>
  <c r="L234" i="1" s="1"/>
  <c r="J233" i="1"/>
  <c r="G233" i="1"/>
  <c r="J214" i="1"/>
  <c r="F100" i="1"/>
  <c r="J100" i="1"/>
  <c r="H100" i="1"/>
  <c r="I234" i="1" l="1"/>
  <c r="F234" i="1"/>
  <c r="H234" i="1"/>
  <c r="G234" i="1"/>
  <c r="J234" i="1"/>
</calcChain>
</file>

<file path=xl/sharedStrings.xml><?xml version="1.0" encoding="utf-8"?>
<sst xmlns="http://schemas.openxmlformats.org/spreadsheetml/2006/main" count="322" uniqueCount="86">
  <si>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</si>
  <si>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</si>
  <si>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</si>
  <si>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</si>
  <si>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</si>
  <si>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</si>
  <si>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</si>
  <si>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</si>
  <si>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</si>
  <si>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</si>
  <si>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</si>
  <si>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</si>
  <si>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</si>
  <si>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</si>
  <si>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</si>
  <si>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</si>
  <si>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</si>
  <si>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</si>
  <si>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</si>
  <si>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</si>
  <si>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</si>
  <si>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</si>
  <si>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</si>
  <si>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</si>
  <si>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</si>
  <si>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</si>
  <si>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</si>
  <si>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</si>
  <si>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</si>
  <si>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</si>
  <si>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</si>
  <si>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</si>
  <si>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</si>
  <si>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</si>
  <si>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</si>
  <si>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</si>
  <si>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</si>
  <si>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</si>
  <si>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</si>
  <si>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с маслом на молоке</t>
  </si>
  <si>
    <t>Какао с сахаром</t>
  </si>
  <si>
    <t>Бутерброд с сыром</t>
  </si>
  <si>
    <t>Яблоки</t>
  </si>
  <si>
    <t>Капуста тушеная</t>
  </si>
  <si>
    <t>Суп карт. с крупой с мясом кур</t>
  </si>
  <si>
    <t>Котлеты паровые</t>
  </si>
  <si>
    <t>Макарон. изд. отварные с маслом</t>
  </si>
  <si>
    <t>Чай с сахаром</t>
  </si>
  <si>
    <t>Хлеб ржаной</t>
  </si>
  <si>
    <t>Каша гречневая с маслом</t>
  </si>
  <si>
    <t>Кофейный напиток с сахаром</t>
  </si>
  <si>
    <t>Бутерброд с маслом</t>
  </si>
  <si>
    <t>Свекла вареная</t>
  </si>
  <si>
    <t>Щи с картоф. с капустой с мясом кур</t>
  </si>
  <si>
    <t>Жаркое по-домашнему</t>
  </si>
  <si>
    <t>Компот из сухофруктов</t>
  </si>
  <si>
    <t>Каша манная с маслом на молоке</t>
  </si>
  <si>
    <t>Компот с изюмом</t>
  </si>
  <si>
    <t>Кукуруза консервированная</t>
  </si>
  <si>
    <t>Суп карт. горох. с мясом кур</t>
  </si>
  <si>
    <t>Гуляш из мяса говядины</t>
  </si>
  <si>
    <t>Рис отварной</t>
  </si>
  <si>
    <t>Каша полтавская с маслом на молоке</t>
  </si>
  <si>
    <t>Суп картоф. с макарон. изд. с мясом кур</t>
  </si>
  <si>
    <t>Плов с мясом кур</t>
  </si>
  <si>
    <t>Компот из черносливы</t>
  </si>
  <si>
    <t>Каша пшеная с маслом на молоке</t>
  </si>
  <si>
    <t>Компот из кураги</t>
  </si>
  <si>
    <t>Борщ с картоф. с капустой с мясом кур</t>
  </si>
  <si>
    <t>Рыба отварная</t>
  </si>
  <si>
    <t>Картофельное пюре с маслом</t>
  </si>
  <si>
    <t>Суп карт. с крупой с рыбными консервами</t>
  </si>
  <si>
    <t>Зеленый горошек</t>
  </si>
  <si>
    <t>Курица отварная</t>
  </si>
  <si>
    <t>Рис отварной с маслом</t>
  </si>
  <si>
    <t>Гречка рассыпчатая с маслом</t>
  </si>
  <si>
    <t>Рассольник с мясом кур</t>
  </si>
  <si>
    <t>Фрукты</t>
  </si>
  <si>
    <t>Каша геркулесовая с маслом</t>
  </si>
  <si>
    <t>Яйцо вареная</t>
  </si>
  <si>
    <t>Батон</t>
  </si>
  <si>
    <t>Яйцо</t>
  </si>
  <si>
    <t>Сок 0,2</t>
  </si>
  <si>
    <t>МОУ "Аринская средняя общеобразовательная школа"</t>
  </si>
  <si>
    <t>Директор</t>
  </si>
  <si>
    <t>Семенов Е.И.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</si>
</sst>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" sqref="E1:E10485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3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83</v>
      </c>
      <c r="D1" s="56"/>
      <c r="E1" s="56"/>
      <c r="F1" s="12" t="s">
        <v>16</v>
      </c>
      <c r="G1" s="2" t="s">
        <v>17</v>
      </c>
      <c r="H1" s="54" t="s">
        <v>84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85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3.09</v>
      </c>
      <c r="H6" s="40">
        <v>4.07</v>
      </c>
      <c r="I6" s="40">
        <v>32.090000000000003</v>
      </c>
      <c r="J6" s="40">
        <v>177</v>
      </c>
      <c r="K6" s="41">
        <v>168</v>
      </c>
      <c r="L6" s="40">
        <v>10.4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220</v>
      </c>
      <c r="G8" s="43">
        <v>4.08</v>
      </c>
      <c r="H8" s="43">
        <v>3.54</v>
      </c>
      <c r="I8" s="43">
        <v>17.579999999999998</v>
      </c>
      <c r="J8" s="43">
        <v>119</v>
      </c>
      <c r="K8" s="44">
        <v>382</v>
      </c>
      <c r="L8" s="43">
        <v>6.33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45</v>
      </c>
      <c r="G9" s="43">
        <v>5.8</v>
      </c>
      <c r="H9" s="43">
        <v>8.3000000000000007</v>
      </c>
      <c r="I9" s="43">
        <v>14.83</v>
      </c>
      <c r="J9" s="43">
        <v>157</v>
      </c>
      <c r="K9" s="44">
        <v>3</v>
      </c>
      <c r="L9" s="43">
        <v>10.28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>
        <v>9.5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13.37</v>
      </c>
      <c r="H13" s="19">
        <f t="shared" si="0"/>
        <v>16.309999999999999</v>
      </c>
      <c r="I13" s="19">
        <f t="shared" si="0"/>
        <v>74.3</v>
      </c>
      <c r="J13" s="19">
        <f t="shared" si="0"/>
        <v>500</v>
      </c>
      <c r="K13" s="25"/>
      <c r="L13" s="19">
        <f t="shared" ref="L13" si="1">SUM(L6:L12)</f>
        <v>36.51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3.7</v>
      </c>
      <c r="H14" s="43">
        <v>3.6</v>
      </c>
      <c r="I14" s="43">
        <v>3.9</v>
      </c>
      <c r="J14" s="43">
        <v>63</v>
      </c>
      <c r="K14" s="44">
        <v>423</v>
      </c>
      <c r="L14" s="43">
        <v>1.74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275</v>
      </c>
      <c r="G15" s="43">
        <v>8.6</v>
      </c>
      <c r="H15" s="43">
        <v>8.41</v>
      </c>
      <c r="I15" s="43">
        <v>14.33</v>
      </c>
      <c r="J15" s="43">
        <v>167</v>
      </c>
      <c r="K15" s="44">
        <v>80</v>
      </c>
      <c r="L15" s="43">
        <v>16.02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80</v>
      </c>
      <c r="G16" s="43">
        <v>22</v>
      </c>
      <c r="H16" s="43">
        <v>12.6</v>
      </c>
      <c r="I16" s="43">
        <v>11.3</v>
      </c>
      <c r="J16" s="43">
        <v>247</v>
      </c>
      <c r="K16" s="44">
        <v>466</v>
      </c>
      <c r="L16" s="43">
        <v>23.6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210</v>
      </c>
      <c r="G17" s="43">
        <v>6.8</v>
      </c>
      <c r="H17" s="43">
        <v>12.2</v>
      </c>
      <c r="I17" s="43">
        <v>45.6</v>
      </c>
      <c r="J17" s="43">
        <v>326</v>
      </c>
      <c r="K17" s="44">
        <v>299</v>
      </c>
      <c r="L17" s="43">
        <v>9.34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215</v>
      </c>
      <c r="G18" s="43">
        <v>7.0000000000000007E-2</v>
      </c>
      <c r="H18" s="43">
        <v>0.02</v>
      </c>
      <c r="I18" s="43">
        <v>11</v>
      </c>
      <c r="J18" s="43">
        <v>58</v>
      </c>
      <c r="K18" s="44">
        <v>376</v>
      </c>
      <c r="L18" s="43">
        <v>1.9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60</v>
      </c>
      <c r="G20" s="43">
        <v>3.65</v>
      </c>
      <c r="H20" s="43">
        <v>0.55000000000000004</v>
      </c>
      <c r="I20" s="43">
        <v>20.85</v>
      </c>
      <c r="J20" s="43">
        <v>106.5</v>
      </c>
      <c r="K20" s="44">
        <v>109</v>
      </c>
      <c r="L20" s="43">
        <v>3.2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44.819999999999993</v>
      </c>
      <c r="H23" s="19">
        <f t="shared" si="2"/>
        <v>37.380000000000003</v>
      </c>
      <c r="I23" s="19">
        <f t="shared" si="2"/>
        <v>106.97999999999999</v>
      </c>
      <c r="J23" s="19">
        <f t="shared" si="2"/>
        <v>967.5</v>
      </c>
      <c r="K23" s="25"/>
      <c r="L23" s="19">
        <f t="shared" ref="L23" si="3">SUM(L14:L22)</f>
        <v>55.800000000000004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1475</v>
      </c>
      <c r="G24" s="32">
        <f t="shared" ref="G24:J24" si="4">G13+G23</f>
        <v>58.189999999999991</v>
      </c>
      <c r="H24" s="32">
        <f t="shared" si="4"/>
        <v>53.69</v>
      </c>
      <c r="I24" s="32">
        <f t="shared" si="4"/>
        <v>181.27999999999997</v>
      </c>
      <c r="J24" s="32">
        <f t="shared" si="4"/>
        <v>1467.5</v>
      </c>
      <c r="K24" s="32"/>
      <c r="L24" s="32">
        <f t="shared" ref="L24" si="5">L13+L23</f>
        <v>92.31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210</v>
      </c>
      <c r="G25" s="40">
        <v>4.57</v>
      </c>
      <c r="H25" s="40">
        <v>4.8600000000000003</v>
      </c>
      <c r="I25" s="40">
        <v>20.94</v>
      </c>
      <c r="J25" s="40">
        <v>146</v>
      </c>
      <c r="K25" s="41">
        <v>168</v>
      </c>
      <c r="L25" s="40">
        <v>9.14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220</v>
      </c>
      <c r="G27" s="43">
        <v>3.17</v>
      </c>
      <c r="H27" s="43">
        <v>2.68</v>
      </c>
      <c r="I27" s="43">
        <v>15.95</v>
      </c>
      <c r="J27" s="43">
        <v>101</v>
      </c>
      <c r="K27" s="44">
        <v>379</v>
      </c>
      <c r="L27" s="43">
        <v>5.89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70</v>
      </c>
      <c r="G28" s="43">
        <v>3.1</v>
      </c>
      <c r="H28" s="43">
        <v>25.2</v>
      </c>
      <c r="I28" s="43">
        <v>19</v>
      </c>
      <c r="J28" s="43">
        <v>322</v>
      </c>
      <c r="K28" s="44">
        <v>1</v>
      </c>
      <c r="L28" s="43">
        <v>10.18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10.84</v>
      </c>
      <c r="H32" s="19">
        <f t="shared" ref="H32" si="7">SUM(H25:H31)</f>
        <v>32.74</v>
      </c>
      <c r="I32" s="19">
        <f t="shared" ref="I32" si="8">SUM(I25:I31)</f>
        <v>55.89</v>
      </c>
      <c r="J32" s="19">
        <f t="shared" ref="J32:L32" si="9">SUM(J25:J31)</f>
        <v>569</v>
      </c>
      <c r="K32" s="25"/>
      <c r="L32" s="19">
        <f t="shared" si="9"/>
        <v>25.21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1.8</v>
      </c>
      <c r="H33" s="43">
        <v>0.1</v>
      </c>
      <c r="I33" s="43">
        <v>9.8000000000000007</v>
      </c>
      <c r="J33" s="43">
        <v>48</v>
      </c>
      <c r="K33" s="44">
        <v>422</v>
      </c>
      <c r="L33" s="43">
        <v>2.46</v>
      </c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275</v>
      </c>
      <c r="G34" s="43">
        <v>6.54</v>
      </c>
      <c r="H34" s="43">
        <v>6.79</v>
      </c>
      <c r="I34" s="43">
        <v>8.68</v>
      </c>
      <c r="J34" s="43">
        <v>147.6</v>
      </c>
      <c r="K34" s="44">
        <v>67</v>
      </c>
      <c r="L34" s="43">
        <v>15.28</v>
      </c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200</v>
      </c>
      <c r="G36" s="43">
        <v>18.510000000000002</v>
      </c>
      <c r="H36" s="43">
        <v>20.67</v>
      </c>
      <c r="I36" s="43">
        <v>18.95</v>
      </c>
      <c r="J36" s="43">
        <v>337</v>
      </c>
      <c r="K36" s="44">
        <v>259</v>
      </c>
      <c r="L36" s="43">
        <v>30.42</v>
      </c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220</v>
      </c>
      <c r="G37" s="43">
        <v>0.5</v>
      </c>
      <c r="H37" s="43"/>
      <c r="I37" s="43">
        <v>27</v>
      </c>
      <c r="J37" s="43">
        <v>110</v>
      </c>
      <c r="K37" s="44">
        <v>508</v>
      </c>
      <c r="L37" s="43">
        <v>3.62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60</v>
      </c>
      <c r="G39" s="43">
        <v>3.65</v>
      </c>
      <c r="H39" s="43">
        <v>0.55000000000000004</v>
      </c>
      <c r="I39" s="43">
        <v>20.85</v>
      </c>
      <c r="J39" s="43">
        <v>106.5</v>
      </c>
      <c r="K39" s="44">
        <v>109</v>
      </c>
      <c r="L39" s="43">
        <v>3.2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31</v>
      </c>
      <c r="H42" s="19">
        <f t="shared" ref="H42" si="11">SUM(H33:H41)</f>
        <v>28.110000000000003</v>
      </c>
      <c r="I42" s="19">
        <f t="shared" ref="I42" si="12">SUM(I33:I41)</f>
        <v>85.28</v>
      </c>
      <c r="J42" s="19">
        <f t="shared" ref="J42:L42" si="13">SUM(J33:J41)</f>
        <v>749.1</v>
      </c>
      <c r="K42" s="25"/>
      <c r="L42" s="19">
        <f t="shared" si="13"/>
        <v>54.98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1315</v>
      </c>
      <c r="G43" s="32">
        <f t="shared" ref="G43" si="14">G32+G42</f>
        <v>41.84</v>
      </c>
      <c r="H43" s="32">
        <f t="shared" ref="H43" si="15">H32+H42</f>
        <v>60.850000000000009</v>
      </c>
      <c r="I43" s="32">
        <f t="shared" ref="I43" si="16">I32+I42</f>
        <v>141.17000000000002</v>
      </c>
      <c r="J43" s="32">
        <f t="shared" ref="J43:L43" si="17">J32+J42</f>
        <v>1318.1</v>
      </c>
      <c r="K43" s="32"/>
      <c r="L43" s="32">
        <f t="shared" si="17"/>
        <v>80.19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210</v>
      </c>
      <c r="G44" s="40">
        <v>4.5199999999999996</v>
      </c>
      <c r="H44" s="40">
        <v>4.07</v>
      </c>
      <c r="I44" s="40">
        <v>30.57</v>
      </c>
      <c r="J44" s="40">
        <v>177</v>
      </c>
      <c r="K44" s="41">
        <v>168</v>
      </c>
      <c r="L44" s="40">
        <v>10.75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220</v>
      </c>
      <c r="G46" s="43">
        <v>0.5</v>
      </c>
      <c r="H46" s="43"/>
      <c r="I46" s="43">
        <v>27</v>
      </c>
      <c r="J46" s="43">
        <v>110</v>
      </c>
      <c r="K46" s="44">
        <v>508</v>
      </c>
      <c r="L46" s="43">
        <v>3.62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75</v>
      </c>
      <c r="G47" s="43">
        <v>5.8</v>
      </c>
      <c r="H47" s="43">
        <v>8.3000000000000007</v>
      </c>
      <c r="I47" s="43">
        <v>14.83</v>
      </c>
      <c r="J47" s="43">
        <v>157</v>
      </c>
      <c r="K47" s="44">
        <v>3</v>
      </c>
      <c r="L47" s="43">
        <v>12.38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10.82</v>
      </c>
      <c r="H51" s="19">
        <f t="shared" ref="H51" si="19">SUM(H44:H50)</f>
        <v>12.370000000000001</v>
      </c>
      <c r="I51" s="19">
        <f t="shared" ref="I51" si="20">SUM(I44:I50)</f>
        <v>72.400000000000006</v>
      </c>
      <c r="J51" s="19">
        <f t="shared" ref="J51:L51" si="21">SUM(J44:J50)</f>
        <v>444</v>
      </c>
      <c r="K51" s="25"/>
      <c r="L51" s="19">
        <f t="shared" si="21"/>
        <v>26.75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60</v>
      </c>
      <c r="G52" s="43">
        <v>3</v>
      </c>
      <c r="H52" s="43">
        <v>0.12</v>
      </c>
      <c r="I52" s="43">
        <v>4.9800000000000004</v>
      </c>
      <c r="J52" s="43">
        <v>33</v>
      </c>
      <c r="K52" s="44">
        <v>38</v>
      </c>
      <c r="L52" s="43">
        <v>9.0399999999999991</v>
      </c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275</v>
      </c>
      <c r="G53" s="43">
        <v>13.29</v>
      </c>
      <c r="H53" s="43">
        <v>6.67</v>
      </c>
      <c r="I53" s="43">
        <v>16.32</v>
      </c>
      <c r="J53" s="43">
        <v>181</v>
      </c>
      <c r="K53" s="44">
        <v>144</v>
      </c>
      <c r="L53" s="43">
        <v>15.39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7</v>
      </c>
      <c r="H54" s="43">
        <v>3.3</v>
      </c>
      <c r="I54" s="43">
        <v>2</v>
      </c>
      <c r="J54" s="43">
        <v>66</v>
      </c>
      <c r="K54" s="44">
        <v>443</v>
      </c>
      <c r="L54" s="43">
        <v>23.98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200</v>
      </c>
      <c r="G55" s="43">
        <v>4.9000000000000004</v>
      </c>
      <c r="H55" s="43">
        <v>8.1</v>
      </c>
      <c r="I55" s="43">
        <v>45.1</v>
      </c>
      <c r="J55" s="43">
        <v>273</v>
      </c>
      <c r="K55" s="44">
        <v>414</v>
      </c>
      <c r="L55" s="43">
        <v>6.51</v>
      </c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>
        <v>215</v>
      </c>
      <c r="G56" s="43">
        <v>7.0000000000000007E-2</v>
      </c>
      <c r="H56" s="43">
        <v>0.02</v>
      </c>
      <c r="I56" s="43">
        <v>11</v>
      </c>
      <c r="J56" s="43">
        <v>58</v>
      </c>
      <c r="K56" s="44">
        <v>376</v>
      </c>
      <c r="L56" s="43">
        <v>1.9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60</v>
      </c>
      <c r="G58" s="43">
        <v>3.65</v>
      </c>
      <c r="H58" s="43">
        <v>0.55000000000000004</v>
      </c>
      <c r="I58" s="43">
        <v>20.85</v>
      </c>
      <c r="J58" s="43">
        <v>106.5</v>
      </c>
      <c r="K58" s="44">
        <v>109</v>
      </c>
      <c r="L58" s="43">
        <v>3.2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31.909999999999997</v>
      </c>
      <c r="H61" s="19">
        <f t="shared" ref="H61" si="23">SUM(H52:H60)</f>
        <v>18.759999999999998</v>
      </c>
      <c r="I61" s="19">
        <f t="shared" ref="I61" si="24">SUM(I52:I60)</f>
        <v>100.25</v>
      </c>
      <c r="J61" s="19">
        <f t="shared" ref="J61:L61" si="25">SUM(J52:J60)</f>
        <v>717.5</v>
      </c>
      <c r="K61" s="25"/>
      <c r="L61" s="19">
        <f t="shared" si="25"/>
        <v>60.019999999999996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1415</v>
      </c>
      <c r="G62" s="32">
        <f t="shared" ref="G62" si="26">G51+G61</f>
        <v>42.73</v>
      </c>
      <c r="H62" s="32">
        <f t="shared" ref="H62" si="27">H51+H61</f>
        <v>31.13</v>
      </c>
      <c r="I62" s="32">
        <f t="shared" ref="I62" si="28">I51+I61</f>
        <v>172.65</v>
      </c>
      <c r="J62" s="32">
        <f t="shared" ref="J62:L62" si="29">J51+J61</f>
        <v>1161.5</v>
      </c>
      <c r="K62" s="32"/>
      <c r="L62" s="32">
        <f t="shared" si="29"/>
        <v>86.77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210</v>
      </c>
      <c r="G63" s="40">
        <v>5.43</v>
      </c>
      <c r="H63" s="40">
        <v>4.2300000000000004</v>
      </c>
      <c r="I63" s="40">
        <v>33.799999999999997</v>
      </c>
      <c r="J63" s="40">
        <v>193</v>
      </c>
      <c r="K63" s="41">
        <v>168</v>
      </c>
      <c r="L63" s="40">
        <v>10.55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220</v>
      </c>
      <c r="G65" s="43">
        <v>3.17</v>
      </c>
      <c r="H65" s="43">
        <v>2.68</v>
      </c>
      <c r="I65" s="43">
        <v>15.95</v>
      </c>
      <c r="J65" s="43">
        <v>101</v>
      </c>
      <c r="K65" s="44">
        <v>379</v>
      </c>
      <c r="L65" s="43">
        <v>5.89</v>
      </c>
    </row>
    <row r="66" spans="1:12" ht="15" x14ac:dyDescent="0.25">
      <c r="A66" s="23"/>
      <c r="B66" s="15"/>
      <c r="C66" s="11"/>
      <c r="D66" s="7" t="s">
        <v>23</v>
      </c>
      <c r="E66" s="42" t="s">
        <v>80</v>
      </c>
      <c r="F66" s="43">
        <v>50</v>
      </c>
      <c r="G66" s="43">
        <v>3.75</v>
      </c>
      <c r="H66" s="43">
        <v>1.45</v>
      </c>
      <c r="I66" s="43">
        <v>25.7</v>
      </c>
      <c r="J66" s="43">
        <v>131</v>
      </c>
      <c r="K66" s="44">
        <v>111</v>
      </c>
      <c r="L66" s="43">
        <v>3.5</v>
      </c>
    </row>
    <row r="67" spans="1:12" ht="15" x14ac:dyDescent="0.25">
      <c r="A67" s="23"/>
      <c r="B67" s="15"/>
      <c r="C67" s="11"/>
      <c r="D67" s="7" t="s">
        <v>81</v>
      </c>
      <c r="E67" s="42" t="s">
        <v>79</v>
      </c>
      <c r="F67" s="43">
        <v>1</v>
      </c>
      <c r="G67" s="43">
        <v>5.0999999999999996</v>
      </c>
      <c r="H67" s="43">
        <v>4.5999999999999996</v>
      </c>
      <c r="I67" s="43">
        <v>0.3</v>
      </c>
      <c r="J67" s="43">
        <v>63</v>
      </c>
      <c r="K67" s="44">
        <v>300</v>
      </c>
      <c r="L67" s="43">
        <v>8.5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481</v>
      </c>
      <c r="G70" s="19">
        <f t="shared" ref="G70" si="30">SUM(G63:G69)</f>
        <v>17.45</v>
      </c>
      <c r="H70" s="19">
        <f t="shared" ref="H70" si="31">SUM(H63:H69)</f>
        <v>12.959999999999999</v>
      </c>
      <c r="I70" s="19">
        <f t="shared" ref="I70" si="32">SUM(I63:I69)</f>
        <v>75.75</v>
      </c>
      <c r="J70" s="19">
        <f t="shared" ref="J70:L70" si="33">SUM(J63:J69)</f>
        <v>488</v>
      </c>
      <c r="K70" s="25"/>
      <c r="L70" s="19">
        <f t="shared" si="33"/>
        <v>28.44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52</v>
      </c>
      <c r="F71" s="43">
        <v>60</v>
      </c>
      <c r="G71" s="43">
        <v>1.8</v>
      </c>
      <c r="H71" s="43">
        <v>0.1</v>
      </c>
      <c r="I71" s="43">
        <v>9.8000000000000007</v>
      </c>
      <c r="J71" s="43">
        <v>48</v>
      </c>
      <c r="K71" s="44">
        <v>422</v>
      </c>
      <c r="L71" s="43">
        <v>2.46</v>
      </c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275</v>
      </c>
      <c r="G72" s="43">
        <v>2.57</v>
      </c>
      <c r="H72" s="43">
        <v>2.78</v>
      </c>
      <c r="I72" s="43">
        <v>15.69</v>
      </c>
      <c r="J72" s="43">
        <v>109</v>
      </c>
      <c r="K72" s="44">
        <v>103</v>
      </c>
      <c r="L72" s="43">
        <v>16.12</v>
      </c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64</v>
      </c>
      <c r="F74" s="43">
        <v>200</v>
      </c>
      <c r="G74" s="43">
        <v>20.34</v>
      </c>
      <c r="H74" s="43">
        <v>12.56</v>
      </c>
      <c r="I74" s="43">
        <v>42.88</v>
      </c>
      <c r="J74" s="43">
        <v>366</v>
      </c>
      <c r="K74" s="44">
        <v>291</v>
      </c>
      <c r="L74" s="43">
        <v>30.62</v>
      </c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220</v>
      </c>
      <c r="G75" s="43">
        <v>0.3</v>
      </c>
      <c r="H75" s="43"/>
      <c r="I75" s="43">
        <v>20.100000000000001</v>
      </c>
      <c r="J75" s="43">
        <v>81</v>
      </c>
      <c r="K75" s="44">
        <v>512</v>
      </c>
      <c r="L75" s="43">
        <v>5.62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60</v>
      </c>
      <c r="G77" s="43">
        <v>3.65</v>
      </c>
      <c r="H77" s="43">
        <v>0.55000000000000004</v>
      </c>
      <c r="I77" s="43">
        <v>20.85</v>
      </c>
      <c r="J77" s="43">
        <v>106.5</v>
      </c>
      <c r="K77" s="44">
        <v>109</v>
      </c>
      <c r="L77" s="43">
        <v>3.2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815</v>
      </c>
      <c r="G80" s="19">
        <f t="shared" ref="G80" si="34">SUM(G71:G79)</f>
        <v>28.66</v>
      </c>
      <c r="H80" s="19">
        <f t="shared" ref="H80" si="35">SUM(H71:H79)</f>
        <v>15.990000000000002</v>
      </c>
      <c r="I80" s="19">
        <f t="shared" ref="I80" si="36">SUM(I71:I79)</f>
        <v>109.32</v>
      </c>
      <c r="J80" s="19">
        <f t="shared" ref="J80:L80" si="37">SUM(J71:J79)</f>
        <v>710.5</v>
      </c>
      <c r="K80" s="25"/>
      <c r="L80" s="19">
        <f t="shared" si="37"/>
        <v>58.02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1296</v>
      </c>
      <c r="G81" s="32">
        <f t="shared" ref="G81" si="38">G70+G80</f>
        <v>46.11</v>
      </c>
      <c r="H81" s="32">
        <f t="shared" ref="H81" si="39">H70+H80</f>
        <v>28.950000000000003</v>
      </c>
      <c r="I81" s="32">
        <f t="shared" ref="I81" si="40">I70+I80</f>
        <v>185.07</v>
      </c>
      <c r="J81" s="32">
        <f t="shared" ref="J81:L81" si="41">J70+J80</f>
        <v>1198.5</v>
      </c>
      <c r="K81" s="32"/>
      <c r="L81" s="32">
        <f t="shared" si="41"/>
        <v>86.460000000000008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210</v>
      </c>
      <c r="G82" s="40">
        <v>5.64</v>
      </c>
      <c r="H82" s="40">
        <v>1.65</v>
      </c>
      <c r="I82" s="40">
        <v>37.380000000000003</v>
      </c>
      <c r="J82" s="40">
        <v>187</v>
      </c>
      <c r="K82" s="41">
        <v>168</v>
      </c>
      <c r="L82" s="40">
        <v>11.11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220</v>
      </c>
      <c r="G84" s="43">
        <v>0.5</v>
      </c>
      <c r="H84" s="43"/>
      <c r="I84" s="43">
        <v>27</v>
      </c>
      <c r="J84" s="43">
        <v>110</v>
      </c>
      <c r="K84" s="44">
        <v>508</v>
      </c>
      <c r="L84" s="43">
        <v>6.32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75</v>
      </c>
      <c r="G85" s="43">
        <v>5.8</v>
      </c>
      <c r="H85" s="43">
        <v>8.3000000000000007</v>
      </c>
      <c r="I85" s="43">
        <v>14.83</v>
      </c>
      <c r="J85" s="43">
        <v>157</v>
      </c>
      <c r="K85" s="44">
        <v>3</v>
      </c>
      <c r="L85" s="43">
        <v>12.38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11.94</v>
      </c>
      <c r="H89" s="19">
        <f t="shared" ref="H89" si="43">SUM(H82:H88)</f>
        <v>9.9500000000000011</v>
      </c>
      <c r="I89" s="19">
        <f t="shared" ref="I89" si="44">SUM(I82:I88)</f>
        <v>79.209999999999994</v>
      </c>
      <c r="J89" s="19">
        <f t="shared" ref="J89:L89" si="45">SUM(J82:J88)</f>
        <v>454</v>
      </c>
      <c r="K89" s="25"/>
      <c r="L89" s="19">
        <f t="shared" si="45"/>
        <v>29.810000000000002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60</v>
      </c>
      <c r="G90" s="43">
        <v>3.7</v>
      </c>
      <c r="H90" s="43">
        <v>3.6</v>
      </c>
      <c r="I90" s="43">
        <v>3.9</v>
      </c>
      <c r="J90" s="43">
        <v>63</v>
      </c>
      <c r="K90" s="44">
        <v>423</v>
      </c>
      <c r="L90" s="43">
        <v>1.74</v>
      </c>
    </row>
    <row r="91" spans="1:12" ht="15" x14ac:dyDescent="0.25">
      <c r="A91" s="23"/>
      <c r="B91" s="15"/>
      <c r="C91" s="11"/>
      <c r="D91" s="7" t="s">
        <v>27</v>
      </c>
      <c r="E91" s="42" t="s">
        <v>68</v>
      </c>
      <c r="F91" s="43">
        <v>275</v>
      </c>
      <c r="G91" s="43">
        <v>6.62</v>
      </c>
      <c r="H91" s="43">
        <v>6.81</v>
      </c>
      <c r="I91" s="43">
        <v>12.94</v>
      </c>
      <c r="J91" s="43">
        <v>141</v>
      </c>
      <c r="K91" s="44">
        <v>57</v>
      </c>
      <c r="L91" s="43">
        <v>16.02</v>
      </c>
    </row>
    <row r="92" spans="1:12" ht="15" x14ac:dyDescent="0.25">
      <c r="A92" s="23"/>
      <c r="B92" s="15"/>
      <c r="C92" s="11"/>
      <c r="D92" s="7" t="s">
        <v>28</v>
      </c>
      <c r="E92" s="42" t="s">
        <v>69</v>
      </c>
      <c r="F92" s="43">
        <v>100</v>
      </c>
      <c r="G92" s="43">
        <v>17.149999999999999</v>
      </c>
      <c r="H92" s="43">
        <v>7.42</v>
      </c>
      <c r="I92" s="43">
        <v>0.82</v>
      </c>
      <c r="J92" s="43">
        <v>138</v>
      </c>
      <c r="K92" s="44">
        <v>332</v>
      </c>
      <c r="L92" s="43">
        <v>18.34</v>
      </c>
    </row>
    <row r="93" spans="1:12" ht="15" x14ac:dyDescent="0.25">
      <c r="A93" s="23"/>
      <c r="B93" s="15"/>
      <c r="C93" s="11"/>
      <c r="D93" s="7" t="s">
        <v>29</v>
      </c>
      <c r="E93" s="42" t="s">
        <v>70</v>
      </c>
      <c r="F93" s="43">
        <v>210</v>
      </c>
      <c r="G93" s="43">
        <v>4.2</v>
      </c>
      <c r="H93" s="43">
        <v>11</v>
      </c>
      <c r="I93" s="43">
        <v>29</v>
      </c>
      <c r="J93" s="43">
        <v>252</v>
      </c>
      <c r="K93" s="44">
        <v>429</v>
      </c>
      <c r="L93" s="43">
        <v>11.81</v>
      </c>
    </row>
    <row r="94" spans="1:12" ht="15" x14ac:dyDescent="0.25">
      <c r="A94" s="23"/>
      <c r="B94" s="15"/>
      <c r="C94" s="11"/>
      <c r="D94" s="7" t="s">
        <v>30</v>
      </c>
      <c r="E94" s="42" t="s">
        <v>47</v>
      </c>
      <c r="F94" s="43">
        <v>215</v>
      </c>
      <c r="G94" s="43">
        <v>7.0000000000000007E-2</v>
      </c>
      <c r="H94" s="43">
        <v>0.02</v>
      </c>
      <c r="I94" s="43">
        <v>11</v>
      </c>
      <c r="J94" s="43">
        <v>58</v>
      </c>
      <c r="K94" s="44">
        <v>376</v>
      </c>
      <c r="L94" s="43">
        <v>1.9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60</v>
      </c>
      <c r="G96" s="43">
        <v>3.65</v>
      </c>
      <c r="H96" s="43">
        <v>0.55000000000000004</v>
      </c>
      <c r="I96" s="43">
        <v>20.85</v>
      </c>
      <c r="J96" s="43">
        <v>106.5</v>
      </c>
      <c r="K96" s="44">
        <v>109</v>
      </c>
      <c r="L96" s="43">
        <v>3.2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35.39</v>
      </c>
      <c r="H99" s="19">
        <f t="shared" ref="H99" si="47">SUM(H90:H98)</f>
        <v>29.4</v>
      </c>
      <c r="I99" s="19">
        <f t="shared" ref="I99" si="48">SUM(I90:I98)</f>
        <v>78.509999999999991</v>
      </c>
      <c r="J99" s="19">
        <f t="shared" ref="J99:L99" si="49">SUM(J90:J98)</f>
        <v>758.5</v>
      </c>
      <c r="K99" s="25"/>
      <c r="L99" s="19">
        <f t="shared" si="49"/>
        <v>53.01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1425</v>
      </c>
      <c r="G100" s="32">
        <f t="shared" ref="G100" si="50">G89+G99</f>
        <v>47.33</v>
      </c>
      <c r="H100" s="32">
        <f t="shared" ref="H100" si="51">H89+H99</f>
        <v>39.35</v>
      </c>
      <c r="I100" s="32">
        <f t="shared" ref="I100" si="52">I89+I99</f>
        <v>157.71999999999997</v>
      </c>
      <c r="J100" s="32">
        <f t="shared" ref="J100:L100" si="53">J89+J99</f>
        <v>1212.5</v>
      </c>
      <c r="K100" s="32"/>
      <c r="L100" s="32">
        <f t="shared" si="53"/>
        <v>82.82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72</v>
      </c>
      <c r="F109" s="43">
        <v>60</v>
      </c>
      <c r="G109" s="43">
        <v>3</v>
      </c>
      <c r="H109" s="43">
        <v>0.12</v>
      </c>
      <c r="I109" s="43">
        <v>4.9800000000000004</v>
      </c>
      <c r="J109" s="43">
        <v>33</v>
      </c>
      <c r="K109" s="44">
        <v>38</v>
      </c>
      <c r="L109" s="43">
        <v>12</v>
      </c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43">
        <v>275</v>
      </c>
      <c r="G110" s="43">
        <v>7.04</v>
      </c>
      <c r="H110" s="43">
        <v>7.25</v>
      </c>
      <c r="I110" s="43">
        <v>16.43</v>
      </c>
      <c r="J110" s="43">
        <v>192</v>
      </c>
      <c r="K110" s="44">
        <v>76</v>
      </c>
      <c r="L110" s="43">
        <v>17.899999999999999</v>
      </c>
    </row>
    <row r="111" spans="1:12" ht="15" x14ac:dyDescent="0.25">
      <c r="A111" s="23"/>
      <c r="B111" s="15"/>
      <c r="C111" s="11"/>
      <c r="D111" s="7" t="s">
        <v>28</v>
      </c>
      <c r="E111" s="42" t="s">
        <v>73</v>
      </c>
      <c r="F111" s="43">
        <v>80</v>
      </c>
      <c r="G111" s="43">
        <v>18.78</v>
      </c>
      <c r="H111" s="43">
        <v>20.66</v>
      </c>
      <c r="I111" s="43">
        <v>0.04</v>
      </c>
      <c r="J111" s="43">
        <v>262</v>
      </c>
      <c r="K111" s="44">
        <v>288</v>
      </c>
      <c r="L111" s="43">
        <v>20.9</v>
      </c>
    </row>
    <row r="112" spans="1:12" ht="15" x14ac:dyDescent="0.25">
      <c r="A112" s="23"/>
      <c r="B112" s="15"/>
      <c r="C112" s="11"/>
      <c r="D112" s="7" t="s">
        <v>29</v>
      </c>
      <c r="E112" s="42" t="s">
        <v>75</v>
      </c>
      <c r="F112" s="43">
        <v>210</v>
      </c>
      <c r="G112" s="43">
        <v>11.4</v>
      </c>
      <c r="H112" s="43">
        <v>10.5</v>
      </c>
      <c r="I112" s="43">
        <v>49.4</v>
      </c>
      <c r="J112" s="43">
        <v>337</v>
      </c>
      <c r="K112" s="44">
        <v>237</v>
      </c>
      <c r="L112" s="43">
        <v>11.77</v>
      </c>
    </row>
    <row r="113" spans="1:12" ht="15" x14ac:dyDescent="0.25">
      <c r="A113" s="23"/>
      <c r="B113" s="15"/>
      <c r="C113" s="11"/>
      <c r="D113" s="7" t="s">
        <v>30</v>
      </c>
      <c r="E113" s="42" t="s">
        <v>82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/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60</v>
      </c>
      <c r="G115" s="43">
        <v>3.65</v>
      </c>
      <c r="H115" s="43">
        <v>0.55000000000000004</v>
      </c>
      <c r="I115" s="43">
        <v>20.85</v>
      </c>
      <c r="J115" s="43">
        <v>106.5</v>
      </c>
      <c r="K115" s="44">
        <v>109</v>
      </c>
      <c r="L115" s="43">
        <v>3.2</v>
      </c>
    </row>
    <row r="116" spans="1:12" ht="15" x14ac:dyDescent="0.25">
      <c r="A116" s="23"/>
      <c r="B116" s="15"/>
      <c r="C116" s="11"/>
      <c r="D116" s="6" t="s">
        <v>77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885</v>
      </c>
      <c r="G118" s="19">
        <f t="shared" ref="G118:J118" si="56">SUM(G109:G117)</f>
        <v>44.87</v>
      </c>
      <c r="H118" s="19">
        <f t="shared" si="56"/>
        <v>39.28</v>
      </c>
      <c r="I118" s="19">
        <f t="shared" si="56"/>
        <v>111.9</v>
      </c>
      <c r="J118" s="19">
        <f t="shared" si="56"/>
        <v>1022.5</v>
      </c>
      <c r="K118" s="25"/>
      <c r="L118" s="19">
        <f t="shared" ref="L118" si="57">SUM(L109:L117)</f>
        <v>85.77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885</v>
      </c>
      <c r="G119" s="32">
        <f t="shared" ref="G119:J119" si="58">G108+G118</f>
        <v>44.87</v>
      </c>
      <c r="H119" s="32">
        <f t="shared" si="58"/>
        <v>39.28</v>
      </c>
      <c r="I119" s="32">
        <f t="shared" si="58"/>
        <v>111.9</v>
      </c>
      <c r="J119" s="32">
        <f t="shared" si="58"/>
        <v>1022.5</v>
      </c>
      <c r="K119" s="32"/>
      <c r="L119" s="32">
        <f t="shared" ref="L119" si="59">L108+L118</f>
        <v>85.77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 t="s">
        <v>39</v>
      </c>
      <c r="F120" s="40">
        <v>210</v>
      </c>
      <c r="G120" s="40">
        <v>3.09</v>
      </c>
      <c r="H120" s="40">
        <v>4.07</v>
      </c>
      <c r="I120" s="40">
        <v>32.090000000000003</v>
      </c>
      <c r="J120" s="40">
        <v>177</v>
      </c>
      <c r="K120" s="41">
        <v>168</v>
      </c>
      <c r="L120" s="40">
        <v>10.4</v>
      </c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 t="s">
        <v>40</v>
      </c>
      <c r="F122" s="43">
        <v>220</v>
      </c>
      <c r="G122" s="43">
        <v>4.08</v>
      </c>
      <c r="H122" s="43">
        <v>3.54</v>
      </c>
      <c r="I122" s="43">
        <v>17.579999999999998</v>
      </c>
      <c r="J122" s="43">
        <v>119</v>
      </c>
      <c r="K122" s="44">
        <v>382</v>
      </c>
      <c r="L122" s="43">
        <v>6.33</v>
      </c>
    </row>
    <row r="123" spans="1:12" ht="15" x14ac:dyDescent="0.25">
      <c r="A123" s="23"/>
      <c r="B123" s="15"/>
      <c r="C123" s="11"/>
      <c r="D123" s="7" t="s">
        <v>23</v>
      </c>
      <c r="E123" s="42" t="s">
        <v>41</v>
      </c>
      <c r="F123" s="43">
        <v>75</v>
      </c>
      <c r="G123" s="43">
        <v>5.8</v>
      </c>
      <c r="H123" s="43">
        <v>8.3000000000000007</v>
      </c>
      <c r="I123" s="43">
        <v>14.83</v>
      </c>
      <c r="J123" s="43">
        <v>157</v>
      </c>
      <c r="K123" s="44">
        <v>3</v>
      </c>
      <c r="L123" s="43">
        <v>10.28</v>
      </c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0">SUM(G120:G126)</f>
        <v>12.969999999999999</v>
      </c>
      <c r="H127" s="19">
        <f t="shared" si="60"/>
        <v>15.91</v>
      </c>
      <c r="I127" s="19">
        <f t="shared" si="60"/>
        <v>64.5</v>
      </c>
      <c r="J127" s="19">
        <f t="shared" si="60"/>
        <v>453</v>
      </c>
      <c r="K127" s="25"/>
      <c r="L127" s="19">
        <f t="shared" ref="L127" si="61">SUM(L120:L126)</f>
        <v>27.009999999999998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43</v>
      </c>
      <c r="F128" s="43">
        <v>60</v>
      </c>
      <c r="G128" s="43">
        <v>3.7</v>
      </c>
      <c r="H128" s="43">
        <v>3.6</v>
      </c>
      <c r="I128" s="43">
        <v>3.9</v>
      </c>
      <c r="J128" s="43">
        <v>63</v>
      </c>
      <c r="K128" s="44">
        <v>423</v>
      </c>
      <c r="L128" s="43">
        <v>1.74</v>
      </c>
    </row>
    <row r="129" spans="1:12" ht="15" x14ac:dyDescent="0.25">
      <c r="A129" s="23"/>
      <c r="B129" s="15"/>
      <c r="C129" s="11"/>
      <c r="D129" s="7" t="s">
        <v>27</v>
      </c>
      <c r="E129" s="42" t="s">
        <v>71</v>
      </c>
      <c r="F129" s="43">
        <v>275</v>
      </c>
      <c r="G129" s="43">
        <v>8.6</v>
      </c>
      <c r="H129" s="43">
        <v>8.41</v>
      </c>
      <c r="I129" s="43">
        <v>14.33</v>
      </c>
      <c r="J129" s="43">
        <v>167</v>
      </c>
      <c r="K129" s="44">
        <v>87</v>
      </c>
      <c r="L129" s="43">
        <v>16.02</v>
      </c>
    </row>
    <row r="130" spans="1:12" ht="15" x14ac:dyDescent="0.25">
      <c r="A130" s="23"/>
      <c r="B130" s="15"/>
      <c r="C130" s="11"/>
      <c r="D130" s="7" t="s">
        <v>28</v>
      </c>
      <c r="E130" s="42" t="s">
        <v>45</v>
      </c>
      <c r="F130" s="43">
        <v>80</v>
      </c>
      <c r="G130" s="43">
        <v>22</v>
      </c>
      <c r="H130" s="43">
        <v>12.6</v>
      </c>
      <c r="I130" s="43">
        <v>11.3</v>
      </c>
      <c r="J130" s="43">
        <v>247</v>
      </c>
      <c r="K130" s="44">
        <v>466</v>
      </c>
      <c r="L130" s="43">
        <v>23.6</v>
      </c>
    </row>
    <row r="131" spans="1:12" ht="15" x14ac:dyDescent="0.25">
      <c r="A131" s="23"/>
      <c r="B131" s="15"/>
      <c r="C131" s="11"/>
      <c r="D131" s="7" t="s">
        <v>29</v>
      </c>
      <c r="E131" s="42" t="s">
        <v>46</v>
      </c>
      <c r="F131" s="43">
        <v>210</v>
      </c>
      <c r="G131" s="43">
        <v>6.8</v>
      </c>
      <c r="H131" s="43">
        <v>12.2</v>
      </c>
      <c r="I131" s="43">
        <v>45.6</v>
      </c>
      <c r="J131" s="43">
        <v>326</v>
      </c>
      <c r="K131" s="44">
        <v>299</v>
      </c>
      <c r="L131" s="43">
        <v>9.34</v>
      </c>
    </row>
    <row r="132" spans="1:12" ht="15" x14ac:dyDescent="0.25">
      <c r="A132" s="23"/>
      <c r="B132" s="15"/>
      <c r="C132" s="11"/>
      <c r="D132" s="7" t="s">
        <v>30</v>
      </c>
      <c r="E132" s="42" t="s">
        <v>47</v>
      </c>
      <c r="F132" s="43">
        <v>215</v>
      </c>
      <c r="G132" s="43">
        <v>7.0000000000000007E-2</v>
      </c>
      <c r="H132" s="43">
        <v>0.02</v>
      </c>
      <c r="I132" s="43">
        <v>11</v>
      </c>
      <c r="J132" s="43">
        <v>58</v>
      </c>
      <c r="K132" s="44">
        <v>376</v>
      </c>
      <c r="L132" s="43">
        <v>1.9</v>
      </c>
    </row>
    <row r="133" spans="1:12" ht="15" x14ac:dyDescent="0.25">
      <c r="A133" s="23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7" t="s">
        <v>32</v>
      </c>
      <c r="E134" s="42" t="s">
        <v>48</v>
      </c>
      <c r="F134" s="43">
        <v>60</v>
      </c>
      <c r="G134" s="43">
        <v>3.65</v>
      </c>
      <c r="H134" s="43">
        <v>0.55000000000000004</v>
      </c>
      <c r="I134" s="43">
        <v>20.85</v>
      </c>
      <c r="J134" s="43">
        <v>106.5</v>
      </c>
      <c r="K134" s="44">
        <v>109</v>
      </c>
      <c r="L134" s="43">
        <v>3.2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2">SUM(G128:G136)</f>
        <v>44.819999999999993</v>
      </c>
      <c r="H137" s="19">
        <f t="shared" si="62"/>
        <v>37.380000000000003</v>
      </c>
      <c r="I137" s="19">
        <f t="shared" si="62"/>
        <v>106.97999999999999</v>
      </c>
      <c r="J137" s="19">
        <f t="shared" si="62"/>
        <v>967.5</v>
      </c>
      <c r="K137" s="25"/>
      <c r="L137" s="19">
        <f t="shared" ref="L137" si="63">SUM(L128:L136)</f>
        <v>55.800000000000004</v>
      </c>
    </row>
    <row r="138" spans="1:12" ht="15" x14ac:dyDescent="0.2">
      <c r="A138" s="29">
        <f>A120</f>
        <v>2</v>
      </c>
      <c r="B138" s="30">
        <f>B120</f>
        <v>1</v>
      </c>
      <c r="C138" s="52" t="s">
        <v>4</v>
      </c>
      <c r="D138" s="53"/>
      <c r="E138" s="31"/>
      <c r="F138" s="32">
        <f>F127+F137</f>
        <v>1405</v>
      </c>
      <c r="G138" s="32">
        <f t="shared" ref="G138" si="64">G127+G137</f>
        <v>57.789999999999992</v>
      </c>
      <c r="H138" s="32">
        <f t="shared" ref="H138" si="65">H127+H137</f>
        <v>53.290000000000006</v>
      </c>
      <c r="I138" s="32">
        <f t="shared" ref="I138" si="66">I127+I137</f>
        <v>171.48</v>
      </c>
      <c r="J138" s="32">
        <f t="shared" ref="J138:L138" si="67">J127+J137</f>
        <v>1420.5</v>
      </c>
      <c r="K138" s="32"/>
      <c r="L138" s="32">
        <f t="shared" si="67"/>
        <v>82.81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 t="s">
        <v>49</v>
      </c>
      <c r="F139" s="40">
        <v>210</v>
      </c>
      <c r="G139" s="40">
        <v>4.57</v>
      </c>
      <c r="H139" s="40">
        <v>4.8600000000000003</v>
      </c>
      <c r="I139" s="40">
        <v>20.94</v>
      </c>
      <c r="J139" s="40">
        <v>146</v>
      </c>
      <c r="K139" s="41">
        <v>168</v>
      </c>
      <c r="L139" s="40">
        <v>9.14</v>
      </c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 t="s">
        <v>50</v>
      </c>
      <c r="F141" s="43">
        <v>220</v>
      </c>
      <c r="G141" s="43">
        <v>3.17</v>
      </c>
      <c r="H141" s="43">
        <v>2.68</v>
      </c>
      <c r="I141" s="43">
        <v>15.95</v>
      </c>
      <c r="J141" s="43">
        <v>101</v>
      </c>
      <c r="K141" s="44">
        <v>379</v>
      </c>
      <c r="L141" s="43">
        <v>5.89</v>
      </c>
    </row>
    <row r="142" spans="1:12" ht="15" x14ac:dyDescent="0.25">
      <c r="A142" s="14"/>
      <c r="B142" s="15"/>
      <c r="C142" s="11"/>
      <c r="D142" s="7" t="s">
        <v>23</v>
      </c>
      <c r="E142" s="42" t="s">
        <v>51</v>
      </c>
      <c r="F142" s="43">
        <v>70</v>
      </c>
      <c r="G142" s="43">
        <v>3.1</v>
      </c>
      <c r="H142" s="43">
        <v>25.2</v>
      </c>
      <c r="I142" s="43">
        <v>19</v>
      </c>
      <c r="J142" s="43">
        <v>322</v>
      </c>
      <c r="K142" s="44">
        <v>1</v>
      </c>
      <c r="L142" s="43">
        <v>10.18</v>
      </c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8">SUM(G139:G145)</f>
        <v>10.84</v>
      </c>
      <c r="H146" s="19">
        <f t="shared" si="68"/>
        <v>32.74</v>
      </c>
      <c r="I146" s="19">
        <f t="shared" si="68"/>
        <v>55.89</v>
      </c>
      <c r="J146" s="19">
        <f t="shared" si="68"/>
        <v>569</v>
      </c>
      <c r="K146" s="25"/>
      <c r="L146" s="19">
        <f t="shared" ref="L146" si="69">SUM(L139:L145)</f>
        <v>25.21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72</v>
      </c>
      <c r="F147" s="43">
        <v>60</v>
      </c>
      <c r="G147" s="43">
        <v>3</v>
      </c>
      <c r="H147" s="43">
        <v>0.12</v>
      </c>
      <c r="I147" s="43">
        <v>4.9800000000000004</v>
      </c>
      <c r="J147" s="43">
        <v>33</v>
      </c>
      <c r="K147" s="44">
        <v>38</v>
      </c>
      <c r="L147" s="43">
        <v>12</v>
      </c>
    </row>
    <row r="148" spans="1:12" ht="15" x14ac:dyDescent="0.25">
      <c r="A148" s="14"/>
      <c r="B148" s="15"/>
      <c r="C148" s="11"/>
      <c r="D148" s="7" t="s">
        <v>27</v>
      </c>
      <c r="E148" s="42" t="s">
        <v>53</v>
      </c>
      <c r="F148" s="43">
        <v>275</v>
      </c>
      <c r="G148" s="43">
        <v>6.54</v>
      </c>
      <c r="H148" s="43">
        <v>6.79</v>
      </c>
      <c r="I148" s="43">
        <v>8.68</v>
      </c>
      <c r="J148" s="43">
        <v>147.6</v>
      </c>
      <c r="K148" s="44">
        <v>67</v>
      </c>
      <c r="L148" s="43">
        <v>15.28</v>
      </c>
    </row>
    <row r="149" spans="1:12" ht="15" x14ac:dyDescent="0.25">
      <c r="A149" s="14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7" t="s">
        <v>29</v>
      </c>
      <c r="E150" s="42" t="s">
        <v>54</v>
      </c>
      <c r="F150" s="43">
        <v>200</v>
      </c>
      <c r="G150" s="43">
        <v>18.510000000000002</v>
      </c>
      <c r="H150" s="43">
        <v>20.67</v>
      </c>
      <c r="I150" s="43">
        <v>18.95</v>
      </c>
      <c r="J150" s="43">
        <v>337</v>
      </c>
      <c r="K150" s="44">
        <v>259</v>
      </c>
      <c r="L150" s="43">
        <v>30.42</v>
      </c>
    </row>
    <row r="151" spans="1:12" ht="15" x14ac:dyDescent="0.25">
      <c r="A151" s="14"/>
      <c r="B151" s="15"/>
      <c r="C151" s="11"/>
      <c r="D151" s="7" t="s">
        <v>30</v>
      </c>
      <c r="E151" s="42" t="s">
        <v>55</v>
      </c>
      <c r="F151" s="43">
        <v>220</v>
      </c>
      <c r="G151" s="43">
        <v>0.5</v>
      </c>
      <c r="H151" s="43"/>
      <c r="I151" s="43">
        <v>27</v>
      </c>
      <c r="J151" s="43">
        <v>110</v>
      </c>
      <c r="K151" s="44">
        <v>508</v>
      </c>
      <c r="L151" s="43">
        <v>3.62</v>
      </c>
    </row>
    <row r="152" spans="1:12" ht="15" x14ac:dyDescent="0.25">
      <c r="A152" s="14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7" t="s">
        <v>32</v>
      </c>
      <c r="E153" s="42" t="s">
        <v>48</v>
      </c>
      <c r="F153" s="43">
        <v>60</v>
      </c>
      <c r="G153" s="43">
        <v>3.65</v>
      </c>
      <c r="H153" s="43">
        <v>0.55000000000000004</v>
      </c>
      <c r="I153" s="43">
        <v>20.85</v>
      </c>
      <c r="J153" s="43">
        <v>106.5</v>
      </c>
      <c r="K153" s="44">
        <v>109</v>
      </c>
      <c r="L153" s="43">
        <v>3.2</v>
      </c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815</v>
      </c>
      <c r="G156" s="19">
        <f t="shared" ref="G156:J156" si="70">SUM(G147:G155)</f>
        <v>32.200000000000003</v>
      </c>
      <c r="H156" s="19">
        <f t="shared" si="70"/>
        <v>28.130000000000003</v>
      </c>
      <c r="I156" s="19">
        <f t="shared" si="70"/>
        <v>80.460000000000008</v>
      </c>
      <c r="J156" s="19">
        <f t="shared" si="70"/>
        <v>734.1</v>
      </c>
      <c r="K156" s="25"/>
      <c r="L156" s="19">
        <f t="shared" ref="L156" si="71">SUM(L147:L155)</f>
        <v>64.52</v>
      </c>
    </row>
    <row r="157" spans="1:12" ht="15" x14ac:dyDescent="0.2">
      <c r="A157" s="33">
        <f>A139</f>
        <v>2</v>
      </c>
      <c r="B157" s="33">
        <f>B139</f>
        <v>2</v>
      </c>
      <c r="C157" s="52" t="s">
        <v>4</v>
      </c>
      <c r="D157" s="53"/>
      <c r="E157" s="31"/>
      <c r="F157" s="32">
        <f>F146+F156</f>
        <v>1315</v>
      </c>
      <c r="G157" s="32">
        <f t="shared" ref="G157" si="72">G146+G156</f>
        <v>43.040000000000006</v>
      </c>
      <c r="H157" s="32">
        <f t="shared" ref="H157" si="73">H146+H156</f>
        <v>60.870000000000005</v>
      </c>
      <c r="I157" s="32">
        <f t="shared" ref="I157" si="74">I146+I156</f>
        <v>136.35000000000002</v>
      </c>
      <c r="J157" s="32">
        <f t="shared" ref="J157:L157" si="75">J146+J156</f>
        <v>1303.0999999999999</v>
      </c>
      <c r="K157" s="32"/>
      <c r="L157" s="32">
        <f t="shared" si="75"/>
        <v>89.72999999999999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78</v>
      </c>
      <c r="F158" s="40">
        <v>210</v>
      </c>
      <c r="G158" s="40">
        <v>5.39</v>
      </c>
      <c r="H158" s="40">
        <v>6.38</v>
      </c>
      <c r="I158" s="40">
        <v>27.13</v>
      </c>
      <c r="J158" s="40">
        <v>187</v>
      </c>
      <c r="K158" s="41">
        <v>168</v>
      </c>
      <c r="L158" s="40">
        <v>9.8699999999999992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220</v>
      </c>
      <c r="G160" s="43">
        <v>0.5</v>
      </c>
      <c r="H160" s="43"/>
      <c r="I160" s="43">
        <v>27</v>
      </c>
      <c r="J160" s="43">
        <v>110</v>
      </c>
      <c r="K160" s="44">
        <v>508</v>
      </c>
      <c r="L160" s="43">
        <v>3.62</v>
      </c>
    </row>
    <row r="161" spans="1:12" ht="15.75" customHeight="1" x14ac:dyDescent="0.25">
      <c r="A161" s="23"/>
      <c r="B161" s="15"/>
      <c r="C161" s="11"/>
      <c r="D161" s="7" t="s">
        <v>23</v>
      </c>
      <c r="E161" s="42" t="s">
        <v>41</v>
      </c>
      <c r="F161" s="43">
        <v>75</v>
      </c>
      <c r="G161" s="43">
        <v>5.8</v>
      </c>
      <c r="H161" s="43">
        <v>8.3000000000000007</v>
      </c>
      <c r="I161" s="43">
        <v>14.83</v>
      </c>
      <c r="J161" s="43">
        <v>157</v>
      </c>
      <c r="K161" s="44">
        <v>3</v>
      </c>
      <c r="L161" s="43">
        <v>12.38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6">SUM(G158:G164)</f>
        <v>11.69</v>
      </c>
      <c r="H165" s="19">
        <f t="shared" si="76"/>
        <v>14.68</v>
      </c>
      <c r="I165" s="19">
        <f t="shared" si="76"/>
        <v>68.959999999999994</v>
      </c>
      <c r="J165" s="19">
        <f t="shared" si="76"/>
        <v>454</v>
      </c>
      <c r="K165" s="25"/>
      <c r="L165" s="19">
        <f t="shared" ref="L165" si="77">SUM(L158:L164)</f>
        <v>25.869999999999997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58</v>
      </c>
      <c r="F166" s="43">
        <v>60</v>
      </c>
      <c r="G166" s="43">
        <v>3</v>
      </c>
      <c r="H166" s="43">
        <v>0.12</v>
      </c>
      <c r="I166" s="43">
        <v>4.9800000000000004</v>
      </c>
      <c r="J166" s="43">
        <v>33</v>
      </c>
      <c r="K166" s="44">
        <v>38</v>
      </c>
      <c r="L166" s="43">
        <v>9.0399999999999991</v>
      </c>
    </row>
    <row r="167" spans="1:12" ht="15" x14ac:dyDescent="0.25">
      <c r="A167" s="23"/>
      <c r="B167" s="15"/>
      <c r="C167" s="11"/>
      <c r="D167" s="7" t="s">
        <v>27</v>
      </c>
      <c r="E167" s="42" t="s">
        <v>59</v>
      </c>
      <c r="F167" s="43">
        <v>275</v>
      </c>
      <c r="G167" s="43">
        <v>13.29</v>
      </c>
      <c r="H167" s="43">
        <v>6.67</v>
      </c>
      <c r="I167" s="43">
        <v>16.32</v>
      </c>
      <c r="J167" s="43">
        <v>181</v>
      </c>
      <c r="K167" s="44">
        <v>144</v>
      </c>
      <c r="L167" s="43">
        <v>15.39</v>
      </c>
    </row>
    <row r="168" spans="1:12" ht="15" x14ac:dyDescent="0.25">
      <c r="A168" s="23"/>
      <c r="B168" s="15"/>
      <c r="C168" s="11"/>
      <c r="D168" s="7" t="s">
        <v>28</v>
      </c>
      <c r="E168" s="42" t="s">
        <v>73</v>
      </c>
      <c r="F168" s="43">
        <v>80</v>
      </c>
      <c r="G168" s="43">
        <v>18.78</v>
      </c>
      <c r="H168" s="43">
        <v>20.66</v>
      </c>
      <c r="I168" s="43">
        <v>0.04</v>
      </c>
      <c r="J168" s="43">
        <v>262</v>
      </c>
      <c r="K168" s="44">
        <v>288</v>
      </c>
      <c r="L168" s="43">
        <v>20.9</v>
      </c>
    </row>
    <row r="169" spans="1:12" ht="15" x14ac:dyDescent="0.25">
      <c r="A169" s="23"/>
      <c r="B169" s="15"/>
      <c r="C169" s="11"/>
      <c r="D169" s="7" t="s">
        <v>29</v>
      </c>
      <c r="E169" s="42" t="s">
        <v>74</v>
      </c>
      <c r="F169" s="43">
        <v>207</v>
      </c>
      <c r="G169" s="43">
        <v>4.9000000000000004</v>
      </c>
      <c r="H169" s="43">
        <v>8.1</v>
      </c>
      <c r="I169" s="43">
        <v>45.1</v>
      </c>
      <c r="J169" s="43">
        <v>273</v>
      </c>
      <c r="K169" s="44">
        <v>414</v>
      </c>
      <c r="L169" s="43">
        <v>10.7</v>
      </c>
    </row>
    <row r="170" spans="1:12" ht="15" x14ac:dyDescent="0.25">
      <c r="A170" s="23"/>
      <c r="B170" s="15"/>
      <c r="C170" s="11"/>
      <c r="D170" s="7" t="s">
        <v>30</v>
      </c>
      <c r="E170" s="42" t="s">
        <v>47</v>
      </c>
      <c r="F170" s="43">
        <v>215</v>
      </c>
      <c r="G170" s="43">
        <v>7.0000000000000007E-2</v>
      </c>
      <c r="H170" s="43">
        <v>0.02</v>
      </c>
      <c r="I170" s="43">
        <v>11</v>
      </c>
      <c r="J170" s="43">
        <v>58</v>
      </c>
      <c r="K170" s="44">
        <v>376</v>
      </c>
      <c r="L170" s="43">
        <v>1.9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60</v>
      </c>
      <c r="G172" s="43">
        <v>3.65</v>
      </c>
      <c r="H172" s="43">
        <v>0.55000000000000004</v>
      </c>
      <c r="I172" s="43">
        <v>20.85</v>
      </c>
      <c r="J172" s="43">
        <v>106.5</v>
      </c>
      <c r="K172" s="44">
        <v>109</v>
      </c>
      <c r="L172" s="43">
        <v>3.2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897</v>
      </c>
      <c r="G175" s="19">
        <f t="shared" ref="G175:J175" si="78">SUM(G166:G174)</f>
        <v>43.69</v>
      </c>
      <c r="H175" s="19">
        <f t="shared" si="78"/>
        <v>36.119999999999997</v>
      </c>
      <c r="I175" s="19">
        <f t="shared" si="78"/>
        <v>98.289999999999992</v>
      </c>
      <c r="J175" s="19">
        <f t="shared" si="78"/>
        <v>913.5</v>
      </c>
      <c r="K175" s="25"/>
      <c r="L175" s="19">
        <f t="shared" ref="L175" si="79">SUM(L166:L174)</f>
        <v>61.13</v>
      </c>
    </row>
    <row r="176" spans="1:12" ht="15" x14ac:dyDescent="0.2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1402</v>
      </c>
      <c r="G176" s="32">
        <f t="shared" ref="G176" si="80">G165+G175</f>
        <v>55.379999999999995</v>
      </c>
      <c r="H176" s="32">
        <f t="shared" ref="H176" si="81">H165+H175</f>
        <v>50.8</v>
      </c>
      <c r="I176" s="32">
        <f t="shared" ref="I176" si="82">I165+I175</f>
        <v>167.25</v>
      </c>
      <c r="J176" s="32">
        <f t="shared" ref="J176:L176" si="83">J165+J175</f>
        <v>1367.5</v>
      </c>
      <c r="K176" s="32"/>
      <c r="L176" s="32">
        <f t="shared" si="83"/>
        <v>87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62</v>
      </c>
      <c r="F177" s="40">
        <v>210</v>
      </c>
      <c r="G177" s="40">
        <v>5.43</v>
      </c>
      <c r="H177" s="40">
        <v>4.2300000000000004</v>
      </c>
      <c r="I177" s="40">
        <v>33.799999999999997</v>
      </c>
      <c r="J177" s="40">
        <v>193</v>
      </c>
      <c r="K177" s="41">
        <v>168</v>
      </c>
      <c r="L177" s="40">
        <v>10.55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220</v>
      </c>
      <c r="G179" s="43">
        <v>3.17</v>
      </c>
      <c r="H179" s="43">
        <v>2.68</v>
      </c>
      <c r="I179" s="43">
        <v>15.95</v>
      </c>
      <c r="J179" s="43">
        <v>101</v>
      </c>
      <c r="K179" s="44">
        <v>379</v>
      </c>
      <c r="L179" s="43">
        <v>5.89</v>
      </c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70</v>
      </c>
      <c r="G180" s="43">
        <v>3.1</v>
      </c>
      <c r="H180" s="43">
        <v>25.2</v>
      </c>
      <c r="I180" s="43">
        <v>19</v>
      </c>
      <c r="J180" s="43">
        <v>322</v>
      </c>
      <c r="K180" s="44">
        <v>1</v>
      </c>
      <c r="L180" s="43">
        <v>10.18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11.7</v>
      </c>
      <c r="H184" s="19">
        <f t="shared" si="84"/>
        <v>32.11</v>
      </c>
      <c r="I184" s="19">
        <f t="shared" si="84"/>
        <v>68.75</v>
      </c>
      <c r="J184" s="19">
        <f t="shared" si="84"/>
        <v>616</v>
      </c>
      <c r="K184" s="25"/>
      <c r="L184" s="19">
        <f t="shared" ref="L184" si="85">SUM(L177:L183)</f>
        <v>26.62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52</v>
      </c>
      <c r="F185" s="43">
        <v>60</v>
      </c>
      <c r="G185" s="43">
        <v>1.8</v>
      </c>
      <c r="H185" s="43">
        <v>0.1</v>
      </c>
      <c r="I185" s="43">
        <v>9.8000000000000007</v>
      </c>
      <c r="J185" s="43">
        <v>48</v>
      </c>
      <c r="K185" s="44">
        <v>422</v>
      </c>
      <c r="L185" s="43">
        <v>2.46</v>
      </c>
    </row>
    <row r="186" spans="1:12" ht="15" x14ac:dyDescent="0.25">
      <c r="A186" s="23"/>
      <c r="B186" s="15"/>
      <c r="C186" s="11"/>
      <c r="D186" s="7" t="s">
        <v>27</v>
      </c>
      <c r="E186" s="42" t="s">
        <v>63</v>
      </c>
      <c r="F186" s="43">
        <v>275</v>
      </c>
      <c r="G186" s="43">
        <v>2.57</v>
      </c>
      <c r="H186" s="43">
        <v>2.78</v>
      </c>
      <c r="I186" s="43">
        <v>15.69</v>
      </c>
      <c r="J186" s="43">
        <v>109</v>
      </c>
      <c r="K186" s="44">
        <v>103</v>
      </c>
      <c r="L186" s="43">
        <v>16.12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64</v>
      </c>
      <c r="F188" s="43">
        <v>200</v>
      </c>
      <c r="G188" s="43">
        <v>20.34</v>
      </c>
      <c r="H188" s="43">
        <v>12.56</v>
      </c>
      <c r="I188" s="43">
        <v>42.88</v>
      </c>
      <c r="J188" s="43">
        <v>366</v>
      </c>
      <c r="K188" s="44">
        <v>291</v>
      </c>
      <c r="L188" s="43">
        <v>30.62</v>
      </c>
    </row>
    <row r="189" spans="1:12" ht="15" x14ac:dyDescent="0.25">
      <c r="A189" s="23"/>
      <c r="B189" s="15"/>
      <c r="C189" s="11"/>
      <c r="D189" s="7" t="s">
        <v>30</v>
      </c>
      <c r="E189" s="42" t="s">
        <v>65</v>
      </c>
      <c r="F189" s="43">
        <v>220</v>
      </c>
      <c r="G189" s="43">
        <v>0.3</v>
      </c>
      <c r="H189" s="43"/>
      <c r="I189" s="43">
        <v>20.100000000000001</v>
      </c>
      <c r="J189" s="43">
        <v>81</v>
      </c>
      <c r="K189" s="44">
        <v>512</v>
      </c>
      <c r="L189" s="43">
        <v>5.62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60</v>
      </c>
      <c r="G191" s="43">
        <v>3.65</v>
      </c>
      <c r="H191" s="43">
        <v>0.55000000000000004</v>
      </c>
      <c r="I191" s="43">
        <v>20.85</v>
      </c>
      <c r="J191" s="43">
        <v>106.5</v>
      </c>
      <c r="K191" s="44">
        <v>109</v>
      </c>
      <c r="L191" s="43">
        <v>3.2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 t="shared" ref="G194:J194" si="86">SUM(G185:G193)</f>
        <v>28.66</v>
      </c>
      <c r="H194" s="19">
        <f t="shared" si="86"/>
        <v>15.990000000000002</v>
      </c>
      <c r="I194" s="19">
        <f t="shared" si="86"/>
        <v>109.32</v>
      </c>
      <c r="J194" s="19">
        <f t="shared" si="86"/>
        <v>710.5</v>
      </c>
      <c r="K194" s="25"/>
      <c r="L194" s="19">
        <f t="shared" ref="L194" si="87">SUM(L185:L193)</f>
        <v>58.02</v>
      </c>
    </row>
    <row r="195" spans="1:12" ht="15" x14ac:dyDescent="0.2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F184+F194</f>
        <v>1315</v>
      </c>
      <c r="G195" s="32">
        <f t="shared" ref="G195" si="88">G184+G194</f>
        <v>40.36</v>
      </c>
      <c r="H195" s="32">
        <f t="shared" ref="H195" si="89">H184+H194</f>
        <v>48.1</v>
      </c>
      <c r="I195" s="32">
        <f t="shared" ref="I195" si="90">I184+I194</f>
        <v>178.07</v>
      </c>
      <c r="J195" s="32">
        <f t="shared" ref="J195:L195" si="91">J184+J194</f>
        <v>1326.5</v>
      </c>
      <c r="K195" s="32"/>
      <c r="L195" s="32">
        <f t="shared" si="91"/>
        <v>84.64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66</v>
      </c>
      <c r="F196" s="40">
        <v>210</v>
      </c>
      <c r="G196" s="40">
        <v>5.64</v>
      </c>
      <c r="H196" s="40">
        <v>1.65</v>
      </c>
      <c r="I196" s="40">
        <v>37.380000000000003</v>
      </c>
      <c r="J196" s="40">
        <v>187</v>
      </c>
      <c r="K196" s="41">
        <v>168</v>
      </c>
      <c r="L196" s="40">
        <v>11.11</v>
      </c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 t="s">
        <v>67</v>
      </c>
      <c r="F198" s="43">
        <v>220</v>
      </c>
      <c r="G198" s="43">
        <v>0.5</v>
      </c>
      <c r="H198" s="43"/>
      <c r="I198" s="43">
        <v>27</v>
      </c>
      <c r="J198" s="43">
        <v>110</v>
      </c>
      <c r="K198" s="44">
        <v>508</v>
      </c>
      <c r="L198" s="43">
        <v>6.32</v>
      </c>
    </row>
    <row r="199" spans="1:12" ht="15" x14ac:dyDescent="0.25">
      <c r="A199" s="23"/>
      <c r="B199" s="15"/>
      <c r="C199" s="11"/>
      <c r="D199" s="7" t="s">
        <v>23</v>
      </c>
      <c r="E199" s="42" t="s">
        <v>41</v>
      </c>
      <c r="F199" s="43">
        <v>75</v>
      </c>
      <c r="G199" s="43">
        <v>5.8</v>
      </c>
      <c r="H199" s="43">
        <v>8.3000000000000007</v>
      </c>
      <c r="I199" s="43">
        <v>14.83</v>
      </c>
      <c r="J199" s="43">
        <v>157</v>
      </c>
      <c r="K199" s="44">
        <v>3</v>
      </c>
      <c r="L199" s="43">
        <v>12.38</v>
      </c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505</v>
      </c>
      <c r="G203" s="19">
        <f t="shared" ref="G203:J203" si="92">SUM(G196:G202)</f>
        <v>11.94</v>
      </c>
      <c r="H203" s="19">
        <f t="shared" si="92"/>
        <v>9.9500000000000011</v>
      </c>
      <c r="I203" s="19">
        <f t="shared" si="92"/>
        <v>79.209999999999994</v>
      </c>
      <c r="J203" s="19">
        <f t="shared" si="92"/>
        <v>454</v>
      </c>
      <c r="K203" s="25"/>
      <c r="L203" s="19">
        <f t="shared" ref="L203" si="93">SUM(L196:L202)</f>
        <v>29.810000000000002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43</v>
      </c>
      <c r="F204" s="43">
        <v>60</v>
      </c>
      <c r="G204" s="43">
        <v>3.7</v>
      </c>
      <c r="H204" s="43">
        <v>3.6</v>
      </c>
      <c r="I204" s="43">
        <v>3.9</v>
      </c>
      <c r="J204" s="43">
        <v>63</v>
      </c>
      <c r="K204" s="44">
        <v>423</v>
      </c>
      <c r="L204" s="43">
        <v>1.74</v>
      </c>
    </row>
    <row r="205" spans="1:12" ht="15" x14ac:dyDescent="0.25">
      <c r="A205" s="23"/>
      <c r="B205" s="15"/>
      <c r="C205" s="11"/>
      <c r="D205" s="7" t="s">
        <v>27</v>
      </c>
      <c r="E205" s="42" t="s">
        <v>68</v>
      </c>
      <c r="F205" s="43">
        <v>275</v>
      </c>
      <c r="G205" s="43">
        <v>6.62</v>
      </c>
      <c r="H205" s="43">
        <v>6.81</v>
      </c>
      <c r="I205" s="43">
        <v>12.94</v>
      </c>
      <c r="J205" s="43">
        <v>141</v>
      </c>
      <c r="K205" s="44">
        <v>57</v>
      </c>
      <c r="L205" s="43">
        <v>16.02</v>
      </c>
    </row>
    <row r="206" spans="1:12" ht="15" x14ac:dyDescent="0.25">
      <c r="A206" s="23"/>
      <c r="B206" s="15"/>
      <c r="C206" s="11"/>
      <c r="D206" s="7" t="s">
        <v>28</v>
      </c>
      <c r="E206" s="42" t="s">
        <v>69</v>
      </c>
      <c r="F206" s="43">
        <v>100</v>
      </c>
      <c r="G206" s="43">
        <v>17.149999999999999</v>
      </c>
      <c r="H206" s="43">
        <v>7.42</v>
      </c>
      <c r="I206" s="43">
        <v>0.82</v>
      </c>
      <c r="J206" s="43">
        <v>138</v>
      </c>
      <c r="K206" s="44">
        <v>332</v>
      </c>
      <c r="L206" s="43">
        <v>18.149999999999999</v>
      </c>
    </row>
    <row r="207" spans="1:12" ht="15" x14ac:dyDescent="0.25">
      <c r="A207" s="23"/>
      <c r="B207" s="15"/>
      <c r="C207" s="11"/>
      <c r="D207" s="7" t="s">
        <v>29</v>
      </c>
      <c r="E207" s="42" t="s">
        <v>70</v>
      </c>
      <c r="F207" s="43">
        <v>210</v>
      </c>
      <c r="G207" s="43">
        <v>4.2</v>
      </c>
      <c r="H207" s="43">
        <v>11</v>
      </c>
      <c r="I207" s="43">
        <v>29</v>
      </c>
      <c r="J207" s="43">
        <v>252</v>
      </c>
      <c r="K207" s="44">
        <v>429</v>
      </c>
      <c r="L207" s="43">
        <v>11.81</v>
      </c>
    </row>
    <row r="208" spans="1:12" ht="15" x14ac:dyDescent="0.25">
      <c r="A208" s="23"/>
      <c r="B208" s="15"/>
      <c r="C208" s="11"/>
      <c r="D208" s="7" t="s">
        <v>30</v>
      </c>
      <c r="E208" s="42" t="s">
        <v>47</v>
      </c>
      <c r="F208" s="43">
        <v>215</v>
      </c>
      <c r="G208" s="43">
        <v>7.0000000000000007E-2</v>
      </c>
      <c r="H208" s="43">
        <v>0.02</v>
      </c>
      <c r="I208" s="43">
        <v>11</v>
      </c>
      <c r="J208" s="43">
        <v>58</v>
      </c>
      <c r="K208" s="44">
        <v>376</v>
      </c>
      <c r="L208" s="43">
        <v>1.9</v>
      </c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 t="s">
        <v>48</v>
      </c>
      <c r="F210" s="43">
        <v>60</v>
      </c>
      <c r="G210" s="43">
        <v>3.65</v>
      </c>
      <c r="H210" s="43">
        <v>0.55000000000000004</v>
      </c>
      <c r="I210" s="43">
        <v>20.85</v>
      </c>
      <c r="J210" s="43">
        <v>106.5</v>
      </c>
      <c r="K210" s="44">
        <v>109</v>
      </c>
      <c r="L210" s="43">
        <v>3.2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920</v>
      </c>
      <c r="G213" s="19">
        <f t="shared" ref="G213:J213" si="94">SUM(G204:G212)</f>
        <v>35.39</v>
      </c>
      <c r="H213" s="19">
        <f t="shared" si="94"/>
        <v>29.4</v>
      </c>
      <c r="I213" s="19">
        <f t="shared" si="94"/>
        <v>78.509999999999991</v>
      </c>
      <c r="J213" s="19">
        <f t="shared" si="94"/>
        <v>758.5</v>
      </c>
      <c r="K213" s="25"/>
      <c r="L213" s="19">
        <f t="shared" ref="L213" si="95">SUM(L204:L212)</f>
        <v>52.82</v>
      </c>
    </row>
    <row r="214" spans="1:12" ht="15.75" thickBot="1" x14ac:dyDescent="0.25">
      <c r="A214" s="29">
        <f>A196</f>
        <v>2</v>
      </c>
      <c r="B214" s="30">
        <f>B196</f>
        <v>5</v>
      </c>
      <c r="C214" s="52" t="s">
        <v>4</v>
      </c>
      <c r="D214" s="53"/>
      <c r="E214" s="31"/>
      <c r="F214" s="32">
        <f>F203+F213</f>
        <v>1425</v>
      </c>
      <c r="G214" s="32">
        <f t="shared" ref="G214" si="96">G203+G213</f>
        <v>47.33</v>
      </c>
      <c r="H214" s="32">
        <f t="shared" ref="H214" si="97">H203+H213</f>
        <v>39.35</v>
      </c>
      <c r="I214" s="32">
        <f t="shared" ref="I214" si="98">I203+I213</f>
        <v>157.71999999999997</v>
      </c>
      <c r="J214" s="32">
        <f t="shared" ref="J214:L214" si="99">J203+J213</f>
        <v>1212.5</v>
      </c>
      <c r="K214" s="32"/>
      <c r="L214" s="32">
        <f t="shared" si="99"/>
        <v>82.63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100">SUM(G215:G221)</f>
        <v>0</v>
      </c>
      <c r="H222" s="19">
        <f t="shared" si="100"/>
        <v>0</v>
      </c>
      <c r="I222" s="19">
        <f t="shared" si="100"/>
        <v>0</v>
      </c>
      <c r="J222" s="19">
        <f t="shared" si="100"/>
        <v>0</v>
      </c>
      <c r="K222" s="25"/>
      <c r="L222" s="19">
        <f t="shared" ref="L222" si="101">SUM(L215:L221)</f>
        <v>0</v>
      </c>
    </row>
    <row r="223" spans="1:12" ht="15" x14ac:dyDescent="0.25">
      <c r="A223" s="26">
        <v>2</v>
      </c>
      <c r="B223" s="13">
        <f>B215</f>
        <v>6</v>
      </c>
      <c r="C223" s="10" t="s">
        <v>25</v>
      </c>
      <c r="D223" s="7" t="s">
        <v>26</v>
      </c>
      <c r="E223" s="42" t="s">
        <v>58</v>
      </c>
      <c r="F223" s="43">
        <v>60</v>
      </c>
      <c r="G223" s="43">
        <v>3</v>
      </c>
      <c r="H223" s="43">
        <v>0.12</v>
      </c>
      <c r="I223" s="43">
        <v>4.9800000000000004</v>
      </c>
      <c r="J223" s="43">
        <v>33</v>
      </c>
      <c r="K223" s="44">
        <v>38</v>
      </c>
      <c r="L223" s="43">
        <v>9.0399999999999991</v>
      </c>
    </row>
    <row r="224" spans="1:12" ht="15" x14ac:dyDescent="0.25">
      <c r="A224" s="23"/>
      <c r="B224" s="15"/>
      <c r="C224" s="11"/>
      <c r="D224" s="7" t="s">
        <v>27</v>
      </c>
      <c r="E224" s="42" t="s">
        <v>76</v>
      </c>
      <c r="F224" s="43">
        <v>275</v>
      </c>
      <c r="G224" s="43">
        <v>7.04</v>
      </c>
      <c r="H224" s="43">
        <v>7.25</v>
      </c>
      <c r="I224" s="43">
        <v>16.43</v>
      </c>
      <c r="J224" s="43">
        <v>192</v>
      </c>
      <c r="K224" s="44">
        <v>76</v>
      </c>
      <c r="L224" s="43">
        <v>17.899999999999999</v>
      </c>
    </row>
    <row r="225" spans="1:12" ht="15" x14ac:dyDescent="0.25">
      <c r="A225" s="23"/>
      <c r="B225" s="15"/>
      <c r="C225" s="11"/>
      <c r="D225" s="7" t="s">
        <v>28</v>
      </c>
      <c r="E225" s="42" t="s">
        <v>73</v>
      </c>
      <c r="F225" s="43">
        <v>80</v>
      </c>
      <c r="G225" s="43">
        <v>18.78</v>
      </c>
      <c r="H225" s="43">
        <v>20.66</v>
      </c>
      <c r="I225" s="43">
        <v>0.04</v>
      </c>
      <c r="J225" s="43">
        <v>262</v>
      </c>
      <c r="K225" s="44">
        <v>288</v>
      </c>
      <c r="L225" s="43">
        <v>20.9</v>
      </c>
    </row>
    <row r="226" spans="1:12" ht="15" x14ac:dyDescent="0.25">
      <c r="A226" s="23"/>
      <c r="B226" s="15"/>
      <c r="C226" s="11"/>
      <c r="D226" s="7" t="s">
        <v>29</v>
      </c>
      <c r="E226" s="42" t="s">
        <v>75</v>
      </c>
      <c r="F226" s="43">
        <v>210</v>
      </c>
      <c r="G226" s="43">
        <v>11.4</v>
      </c>
      <c r="H226" s="43">
        <v>10.5</v>
      </c>
      <c r="I226" s="43">
        <v>49.4</v>
      </c>
      <c r="J226" s="43">
        <v>337</v>
      </c>
      <c r="K226" s="44">
        <v>237</v>
      </c>
      <c r="L226" s="43">
        <v>11.77</v>
      </c>
    </row>
    <row r="227" spans="1:12" ht="15" x14ac:dyDescent="0.25">
      <c r="A227" s="23"/>
      <c r="B227" s="15"/>
      <c r="C227" s="11"/>
      <c r="D227" s="7" t="s">
        <v>30</v>
      </c>
      <c r="E227" s="42" t="s">
        <v>50</v>
      </c>
      <c r="F227" s="43">
        <v>220</v>
      </c>
      <c r="G227" s="43">
        <v>3.17</v>
      </c>
      <c r="H227" s="43">
        <v>2.68</v>
      </c>
      <c r="I227" s="43">
        <v>15.95</v>
      </c>
      <c r="J227" s="43">
        <v>101</v>
      </c>
      <c r="K227" s="44">
        <v>379</v>
      </c>
      <c r="L227" s="43">
        <v>5.89</v>
      </c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 t="s">
        <v>48</v>
      </c>
      <c r="F229" s="43">
        <v>60</v>
      </c>
      <c r="G229" s="43">
        <v>3.65</v>
      </c>
      <c r="H229" s="43">
        <v>0.55000000000000004</v>
      </c>
      <c r="I229" s="43">
        <v>20.85</v>
      </c>
      <c r="J229" s="43">
        <v>106.5</v>
      </c>
      <c r="K229" s="44">
        <v>109</v>
      </c>
      <c r="L229" s="43">
        <v>3.2</v>
      </c>
    </row>
    <row r="230" spans="1:12" ht="15" x14ac:dyDescent="0.25">
      <c r="A230" s="23"/>
      <c r="B230" s="15"/>
      <c r="C230" s="11"/>
      <c r="D230" s="6" t="s">
        <v>77</v>
      </c>
      <c r="E230" s="42" t="s">
        <v>42</v>
      </c>
      <c r="F230" s="43">
        <v>150</v>
      </c>
      <c r="G230" s="43">
        <v>0.4</v>
      </c>
      <c r="H230" s="43">
        <v>0.4</v>
      </c>
      <c r="I230" s="43">
        <v>9.8000000000000007</v>
      </c>
      <c r="J230" s="43">
        <v>70.5</v>
      </c>
      <c r="K230" s="44">
        <v>338</v>
      </c>
      <c r="L230" s="43">
        <v>14.25</v>
      </c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1055</v>
      </c>
      <c r="G232" s="19">
        <f t="shared" ref="G232:J232" si="102">SUM(G223:G231)</f>
        <v>47.44</v>
      </c>
      <c r="H232" s="19">
        <f t="shared" si="102"/>
        <v>42.16</v>
      </c>
      <c r="I232" s="19">
        <f t="shared" si="102"/>
        <v>117.45</v>
      </c>
      <c r="J232" s="19">
        <f t="shared" si="102"/>
        <v>1102</v>
      </c>
      <c r="K232" s="25"/>
      <c r="L232" s="19">
        <f t="shared" ref="L232" si="103">SUM(L223:L231)</f>
        <v>82.95</v>
      </c>
    </row>
    <row r="233" spans="1:12" ht="15.75" thickBot="1" x14ac:dyDescent="0.25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1055</v>
      </c>
      <c r="G233" s="32">
        <f t="shared" ref="G233:J233" si="104">G222+G232</f>
        <v>47.44</v>
      </c>
      <c r="H233" s="32">
        <f t="shared" si="104"/>
        <v>42.16</v>
      </c>
      <c r="I233" s="32">
        <f t="shared" si="104"/>
        <v>117.45</v>
      </c>
      <c r="J233" s="32">
        <f t="shared" si="104"/>
        <v>1102</v>
      </c>
      <c r="K233" s="32"/>
      <c r="L233" s="32">
        <f t="shared" ref="L233" si="105">L222+L232</f>
        <v>82.95</v>
      </c>
    </row>
    <row r="234" spans="1:12" ht="13.5" thickBot="1" x14ac:dyDescent="0.25">
      <c r="A234" s="27"/>
      <c r="B234" s="28"/>
      <c r="C234" s="51" t="s">
        <v>5</v>
      </c>
      <c r="D234" s="51"/>
      <c r="E234" s="51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1310.6666666666667</v>
      </c>
      <c r="G234" s="34">
        <f t="shared" ref="G234:L234" si="106">(G24+G43+G62+G81+G100+G119+G138+G157+G176+G195+G214+G233)/(IF(G24=0,0,1)+IF(G43=0,0,1)+IF(G62=0,0,1)+IF(G81=0,0,1)+IF(G100=0,0,1)+IF(G119=0,0,1)+IF(G138=0,0,1)+IF(G157=0,0,1)+IF(G176=0,0,1)+IF(G195=0,0,1)+IF(G214=0,0,1)+IF(G233=0,0,1))</f>
        <v>47.700833333333343</v>
      </c>
      <c r="H234" s="34">
        <f t="shared" si="106"/>
        <v>45.651666666666671</v>
      </c>
      <c r="I234" s="34">
        <f t="shared" si="106"/>
        <v>156.50916666666666</v>
      </c>
      <c r="J234" s="34">
        <f>(J24+J43+J62+J81+J100+J119+J138+J157+J176+J195+J214+J233)/(IF(J24=0,0,1)+IF(J43=0,0,1)+IF(J62=0,0,1)+IF(J81=0,0,1)+IF(J100=0,0,1)+IF(J119=0,0,1)+IF(J138=0,0,1)+IF(J157=0,0,1)+IF(J176=0,0,1)+IF(J195=0,0,1)+IF(J214=0,0,1)+IF(J233=0,0,1))</f>
        <v>1259.3916666666667</v>
      </c>
      <c r="K234" s="34"/>
      <c r="L234" s="34">
        <f t="shared" si="106"/>
        <v>85.340000000000018</v>
      </c>
    </row>
  </sheetData>
  <mergeCells count="16">
    <mergeCell ref="H1:K1"/>
    <mergeCell ref="H2:K2"/>
    <mergeCell ref="C43:D43"/>
    <mergeCell ref="C62:D62"/>
    <mergeCell ref="C119:D119"/>
    <mergeCell ref="C81:D81"/>
    <mergeCell ref="C100:D100"/>
    <mergeCell ref="C24:D24"/>
    <mergeCell ref="C1:E1"/>
    <mergeCell ref="C234:E234"/>
    <mergeCell ref="C214:D214"/>
    <mergeCell ref="C138:D138"/>
    <mergeCell ref="C157:D157"/>
    <mergeCell ref="C176:D176"/>
    <mergeCell ref="C195:D195"/>
    <mergeCell ref="C233:D2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2023-10-20T09:14:12Z</cp:lastPrinted>
  <dcterms:created xsi:type="dcterms:W3CDTF">2022-05-16T14:23:56Z</dcterms:created>
  <dcterms:modified xsi:type="dcterms:W3CDTF">2023-10-20T09:15:38Z</dcterms:modified>
</cp:coreProperties>
</file>