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13" i="1"/>
  <c r="H113"/>
  <c r="H118" s="1"/>
  <c r="G113"/>
  <c r="I94"/>
  <c r="H94"/>
  <c r="G94"/>
  <c r="I75"/>
  <c r="H75"/>
  <c r="G75"/>
  <c r="J80"/>
  <c r="H56"/>
  <c r="H37"/>
  <c r="H42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G118"/>
  <c r="F118"/>
  <c r="B109"/>
  <c r="A109"/>
  <c r="L108"/>
  <c r="L119" s="1"/>
  <c r="J108"/>
  <c r="J119" s="1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I80"/>
  <c r="H80"/>
  <c r="G80"/>
  <c r="F80"/>
  <c r="B71"/>
  <c r="A71"/>
  <c r="L70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J13"/>
  <c r="J24" s="1"/>
  <c r="I13"/>
  <c r="H13"/>
  <c r="H24" s="1"/>
  <c r="G13"/>
  <c r="G24" s="1"/>
  <c r="F13"/>
  <c r="F24" s="1"/>
  <c r="H119" l="1"/>
  <c r="F119"/>
  <c r="F196" s="1"/>
  <c r="L81"/>
  <c r="J81"/>
  <c r="J43"/>
  <c r="G196"/>
  <c r="G43"/>
  <c r="H43"/>
  <c r="H196" s="1"/>
  <c r="I43"/>
  <c r="L24"/>
  <c r="L196" s="1"/>
  <c r="I24"/>
  <c r="J196" l="1"/>
  <c r="I196"/>
</calcChain>
</file>

<file path=xl/sharedStrings.xml><?xml version="1.0" encoding="utf-8"?>
<sst xmlns="http://schemas.openxmlformats.org/spreadsheetml/2006/main" count="216" uniqueCount="60">
  <si>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</si>
  <si>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</si>
  <si>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</si>
  <si>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</si>
  <si>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</si>
  <si>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</si>
  <si>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</si>
  <si>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</si>
  <si>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</si>
  <si>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</si>
  <si>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</si>
  <si>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</si>
  <si>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</si>
  <si>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</si>
  <si>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</si>
  <si>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</si>
  <si>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</si>
  <si>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</si>
  <si>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</si>
  <si>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</si>
  <si>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</si>
  <si>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</si>
  <si>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</si>
  <si>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</si>
  <si>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</si>
  <si>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</si>
  <si>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</si>
  <si>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</si>
  <si>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</si>
  <si>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</si>
  <si>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</si>
  <si>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</si>
  <si>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</si>
  <si>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</si>
  <si>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</si>
  <si>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</si>
  <si>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</si>
  <si>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</si>
  <si>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</si>
  <si>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 с макар изд</t>
  </si>
  <si>
    <t>Котлета паровая</t>
  </si>
  <si>
    <t>Каша гречневая</t>
  </si>
  <si>
    <t>Чай с сахаром</t>
  </si>
  <si>
    <t>Хлеб ржано-пшеничный</t>
  </si>
  <si>
    <t>МОУ "Моркинская средняя общеобразовательная школа №2</t>
  </si>
  <si>
    <t>Директор</t>
  </si>
  <si>
    <t>Аблинова Э.Э.</t>
  </si>
  <si>
    <t>Щи с кап с кар  с мяс</t>
  </si>
  <si>
    <t>Котлеты рыбные</t>
  </si>
  <si>
    <t>Картофельное пюре</t>
  </si>
  <si>
    <t xml:space="preserve">Борщ со свеж кап  </t>
  </si>
  <si>
    <t>Мясо птицы отварной</t>
  </si>
  <si>
    <t>Рис отварной</t>
  </si>
  <si>
    <t>Суп гороховый с мясом</t>
  </si>
  <si>
    <t>Гуляш</t>
  </si>
  <si>
    <t>Макароны отварные</t>
  </si>
  <si>
    <t>Рассольник ленинградский</t>
  </si>
  <si>
    <t>Рагу из птицы</t>
  </si>
  <si>
    <t>яйцо отварное</t>
  </si>
  <si>
    <t>сыр российский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</si>
</sst>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alignment horizontal="right" vertical="center"/>
      <protection locked="0"/>
    </xf>
    <xf numFmtId="0" fontId="11" fillId="4" borderId="23" xfId="0" applyFont="1" applyFill="1" applyBorder="1" applyAlignment="1" applyProtection="1">
      <alignment horizontal="left" vertical="center" wrapText="1"/>
      <protection locked="0"/>
    </xf>
    <xf numFmtId="0" fontId="11" fillId="4" borderId="23" xfId="0" applyNumberFormat="1" applyFon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0" fontId="11" fillId="4" borderId="24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0" fillId="4" borderId="23" xfId="0" applyFill="1" applyBorder="1" applyProtection="1"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2" fontId="0" fillId="4" borderId="25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23" xfId="0" applyNumberFormat="1" applyFill="1" applyBorder="1" applyAlignment="1" applyProtection="1">
      <alignment horizontal="center"/>
      <protection locked="0"/>
    </xf>
    <xf numFmtId="0" fontId="0" fillId="4" borderId="26" xfId="0" applyNumberFormat="1" applyFill="1" applyBorder="1" applyAlignment="1" applyProtection="1">
      <alignment horizontal="center"/>
      <protection locked="0"/>
    </xf>
    <xf numFmtId="0" fontId="16" fillId="4" borderId="25" xfId="0" applyFont="1" applyFill="1" applyBorder="1" applyProtection="1">
      <protection locked="0"/>
    </xf>
    <xf numFmtId="0" fontId="16" fillId="4" borderId="27" xfId="0" applyFont="1" applyFill="1" applyBorder="1" applyProtection="1">
      <protection locked="0"/>
    </xf>
    <xf numFmtId="0" fontId="16" fillId="4" borderId="28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right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1" fontId="0" fillId="4" borderId="2" xfId="0" applyNumberFormat="1" applyFill="1" applyBorder="1" applyAlignment="1" applyProtection="1">
      <protection locked="0"/>
    </xf>
    <xf numFmtId="2" fontId="0" fillId="4" borderId="2" xfId="0" applyNumberFormat="1" applyFill="1" applyBorder="1" applyAlignment="1" applyProtection="1"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protection locked="0"/>
    </xf>
    <xf numFmtId="0" fontId="11" fillId="4" borderId="2" xfId="0" applyNumberFormat="1" applyFont="1" applyFill="1" applyBorder="1" applyAlignment="1" applyProtection="1">
      <alignment horizontal="right"/>
      <protection locked="0"/>
    </xf>
    <xf numFmtId="0" fontId="11" fillId="4" borderId="2" xfId="0" applyNumberFormat="1" applyFont="1" applyFill="1" applyBorder="1" applyAlignment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11" fillId="4" borderId="23" xfId="0" applyFont="1" applyFill="1" applyBorder="1" applyAlignment="1" applyProtection="1">
      <alignment horizontal="left" wrapText="1"/>
      <protection locked="0"/>
    </xf>
    <xf numFmtId="0" fontId="0" fillId="4" borderId="23" xfId="0" applyFill="1" applyBorder="1" applyAlignment="1" applyProtection="1">
      <alignment wrapText="1"/>
      <protection locked="0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1" fontId="0" fillId="4" borderId="26" xfId="0" applyNumberForma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9" xfId="0" applyFill="1" applyBorder="1" applyAlignment="1" applyProtection="1">
      <protection locked="0"/>
    </xf>
    <xf numFmtId="0" fontId="0" fillId="4" borderId="30" xfId="0" applyNumberForma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29" xfId="0" applyFill="1" applyBorder="1" applyProtection="1"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1" fillId="4" borderId="30" xfId="0" applyFont="1" applyFill="1" applyBorder="1" applyAlignment="1" applyProtection="1">
      <alignment wrapText="1"/>
      <protection locked="0"/>
    </xf>
    <xf numFmtId="0" fontId="0" fillId="4" borderId="30" xfId="0" applyFill="1" applyBorder="1" applyProtection="1">
      <protection locked="0"/>
    </xf>
    <xf numFmtId="2" fontId="0" fillId="4" borderId="30" xfId="0" applyNumberFormat="1" applyFill="1" applyBorder="1" applyAlignment="1" applyProtection="1">
      <alignment horizontal="center"/>
      <protection locked="0"/>
    </xf>
    <xf numFmtId="49" fontId="0" fillId="4" borderId="30" xfId="0" applyNumberFormat="1" applyFill="1" applyBorder="1" applyAlignment="1" applyProtection="1">
      <alignment horizontal="center"/>
      <protection locked="0"/>
    </xf>
    <xf numFmtId="49" fontId="0" fillId="4" borderId="31" xfId="0" applyNumberFormat="1" applyFill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>
      <c r="A1" s="1" t="s">
        <v>7</v>
      </c>
      <c r="C1" s="76" t="s">
        <v>44</v>
      </c>
      <c r="D1" s="77"/>
      <c r="E1" s="78"/>
      <c r="F1" s="12" t="s">
        <v>16</v>
      </c>
      <c r="G1" s="2" t="s">
        <v>17</v>
      </c>
      <c r="H1" s="51" t="s">
        <v>45</v>
      </c>
      <c r="I1" s="51"/>
      <c r="J1" s="51"/>
      <c r="K1" s="51"/>
    </row>
    <row r="2" spans="1:12" ht="18">
      <c r="A2" s="35" t="s">
        <v>6</v>
      </c>
      <c r="C2" s="2"/>
      <c r="G2" s="2" t="s">
        <v>18</v>
      </c>
      <c r="H2" s="51" t="s">
        <v>46</v>
      </c>
      <c r="I2" s="51"/>
      <c r="J2" s="51"/>
      <c r="K2" s="5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6" t="s">
        <v>39</v>
      </c>
      <c r="F15" s="57">
        <v>250</v>
      </c>
      <c r="G15" s="60">
        <v>2.69</v>
      </c>
      <c r="H15" s="60">
        <v>2.84</v>
      </c>
      <c r="I15" s="60">
        <v>17.14</v>
      </c>
      <c r="J15" s="59">
        <v>105</v>
      </c>
      <c r="K15" s="55">
        <v>82</v>
      </c>
      <c r="L15" s="58">
        <v>20.58</v>
      </c>
    </row>
    <row r="16" spans="1:12" ht="15">
      <c r="A16" s="23"/>
      <c r="B16" s="15"/>
      <c r="C16" s="11"/>
      <c r="D16" s="7" t="s">
        <v>28</v>
      </c>
      <c r="E16" s="62" t="s">
        <v>40</v>
      </c>
      <c r="F16" s="57">
        <v>100</v>
      </c>
      <c r="G16" s="65">
        <v>10.1</v>
      </c>
      <c r="H16" s="65">
        <v>19.399999999999999</v>
      </c>
      <c r="I16" s="65">
        <v>3.3</v>
      </c>
      <c r="J16" s="64">
        <v>227.4</v>
      </c>
      <c r="K16" s="61">
        <v>282</v>
      </c>
      <c r="L16" s="63">
        <v>34.1</v>
      </c>
    </row>
    <row r="17" spans="1:12" ht="15">
      <c r="A17" s="23"/>
      <c r="B17" s="15"/>
      <c r="C17" s="11"/>
      <c r="D17" s="7" t="s">
        <v>29</v>
      </c>
      <c r="E17" s="62" t="s">
        <v>41</v>
      </c>
      <c r="F17" s="57">
        <v>205</v>
      </c>
      <c r="G17" s="66">
        <v>6.21</v>
      </c>
      <c r="H17" s="66">
        <v>5.28</v>
      </c>
      <c r="I17" s="66">
        <v>27.9</v>
      </c>
      <c r="J17" s="64">
        <v>184</v>
      </c>
      <c r="K17" s="61">
        <v>168</v>
      </c>
      <c r="L17" s="63">
        <v>6.19</v>
      </c>
    </row>
    <row r="18" spans="1:12" ht="15">
      <c r="A18" s="23"/>
      <c r="B18" s="15"/>
      <c r="C18" s="11"/>
      <c r="D18" s="7" t="s">
        <v>30</v>
      </c>
      <c r="E18" s="68" t="s">
        <v>42</v>
      </c>
      <c r="F18" s="69">
        <v>180</v>
      </c>
      <c r="G18" s="71">
        <v>0.02</v>
      </c>
      <c r="H18" s="71">
        <v>9.99</v>
      </c>
      <c r="I18" s="71">
        <v>40</v>
      </c>
      <c r="J18" s="64">
        <v>0.06</v>
      </c>
      <c r="K18" s="67">
        <v>392</v>
      </c>
      <c r="L18" s="70">
        <v>1.67</v>
      </c>
    </row>
    <row r="19" spans="1:12" ht="15">
      <c r="A19" s="23"/>
      <c r="B19" s="15"/>
      <c r="C19" s="11"/>
      <c r="D19" s="7" t="s">
        <v>31</v>
      </c>
      <c r="E19" s="72"/>
      <c r="F19" s="64"/>
      <c r="G19" s="73"/>
      <c r="H19" s="73"/>
      <c r="I19" s="73"/>
      <c r="J19" s="64"/>
      <c r="K19" s="67"/>
      <c r="L19" s="70"/>
    </row>
    <row r="20" spans="1:12" ht="15">
      <c r="A20" s="23"/>
      <c r="B20" s="15"/>
      <c r="C20" s="11"/>
      <c r="D20" s="7" t="s">
        <v>32</v>
      </c>
      <c r="E20" s="62" t="s">
        <v>43</v>
      </c>
      <c r="F20" s="57">
        <v>50</v>
      </c>
      <c r="G20" s="58">
        <v>3.3</v>
      </c>
      <c r="H20" s="58">
        <v>0.6</v>
      </c>
      <c r="I20" s="75">
        <v>17</v>
      </c>
      <c r="J20" s="74">
        <v>90.5</v>
      </c>
      <c r="K20" s="61">
        <v>110</v>
      </c>
      <c r="L20" s="58">
        <v>2.72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22.32</v>
      </c>
      <c r="H23" s="19">
        <f t="shared" si="2"/>
        <v>38.11</v>
      </c>
      <c r="I23" s="19">
        <f t="shared" si="2"/>
        <v>105.34</v>
      </c>
      <c r="J23" s="19">
        <f t="shared" si="2"/>
        <v>606.95999999999992</v>
      </c>
      <c r="K23" s="25"/>
      <c r="L23" s="19">
        <f t="shared" ref="L23" si="3">SUM(L14:L22)</f>
        <v>65.260000000000005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785</v>
      </c>
      <c r="G24" s="32">
        <f t="shared" ref="G24:J24" si="4">G13+G23</f>
        <v>22.32</v>
      </c>
      <c r="H24" s="32">
        <f t="shared" si="4"/>
        <v>38.11</v>
      </c>
      <c r="I24" s="32">
        <f t="shared" si="4"/>
        <v>105.34</v>
      </c>
      <c r="J24" s="32">
        <f t="shared" si="4"/>
        <v>606.95999999999992</v>
      </c>
      <c r="K24" s="32"/>
      <c r="L24" s="32">
        <f t="shared" ref="L24" si="5">L13+L23</f>
        <v>65.260000000000005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79" t="s">
        <v>47</v>
      </c>
      <c r="F34" s="88">
        <v>275</v>
      </c>
      <c r="G34" s="80">
        <v>2</v>
      </c>
      <c r="H34" s="80">
        <v>4.3</v>
      </c>
      <c r="I34" s="80">
        <v>10</v>
      </c>
      <c r="J34" s="43"/>
      <c r="K34" s="86">
        <v>145</v>
      </c>
      <c r="L34" s="90">
        <v>12.08</v>
      </c>
    </row>
    <row r="35" spans="1:12" ht="15">
      <c r="A35" s="14"/>
      <c r="B35" s="15"/>
      <c r="C35" s="11"/>
      <c r="D35" s="7" t="s">
        <v>28</v>
      </c>
      <c r="E35" s="68" t="s">
        <v>48</v>
      </c>
      <c r="F35" s="88">
        <v>100</v>
      </c>
      <c r="G35" s="80">
        <v>10</v>
      </c>
      <c r="H35" s="80">
        <v>9</v>
      </c>
      <c r="I35" s="80">
        <v>18.2</v>
      </c>
      <c r="J35" s="43"/>
      <c r="K35" s="67">
        <v>256</v>
      </c>
      <c r="L35" s="91">
        <v>28.6</v>
      </c>
    </row>
    <row r="36" spans="1:12" ht="15">
      <c r="A36" s="14"/>
      <c r="B36" s="15"/>
      <c r="C36" s="11"/>
      <c r="D36" s="7" t="s">
        <v>29</v>
      </c>
      <c r="E36" s="68" t="s">
        <v>49</v>
      </c>
      <c r="F36" s="89">
        <v>200</v>
      </c>
      <c r="G36" s="81">
        <v>4.09</v>
      </c>
      <c r="H36" s="81">
        <v>6.4</v>
      </c>
      <c r="I36" s="81">
        <v>27.25</v>
      </c>
      <c r="J36" s="43"/>
      <c r="K36" s="67">
        <v>128</v>
      </c>
      <c r="L36" s="84">
        <v>10.15</v>
      </c>
    </row>
    <row r="37" spans="1:12" ht="15">
      <c r="A37" s="14"/>
      <c r="B37" s="15"/>
      <c r="C37" s="11"/>
      <c r="D37" s="7" t="s">
        <v>30</v>
      </c>
      <c r="E37" s="68" t="s">
        <v>42</v>
      </c>
      <c r="F37" s="89">
        <v>200</v>
      </c>
      <c r="G37" s="82">
        <v>0.3</v>
      </c>
      <c r="H37" s="82">
        <f>0*200/200</f>
        <v>0</v>
      </c>
      <c r="I37" s="82">
        <v>21.1</v>
      </c>
      <c r="J37" s="43"/>
      <c r="K37" s="87">
        <v>713</v>
      </c>
      <c r="L37" s="84">
        <v>1.67</v>
      </c>
    </row>
    <row r="38" spans="1:12" ht="15">
      <c r="A38" s="14"/>
      <c r="B38" s="15"/>
      <c r="C38" s="11"/>
      <c r="D38" s="7" t="s">
        <v>31</v>
      </c>
      <c r="E38" s="72"/>
      <c r="F38" s="85"/>
      <c r="G38" s="83"/>
      <c r="H38" s="83"/>
      <c r="I38" s="83"/>
      <c r="J38" s="43"/>
      <c r="K38" s="67"/>
      <c r="L38" s="84"/>
    </row>
    <row r="39" spans="1:12" ht="15">
      <c r="A39" s="14"/>
      <c r="B39" s="15"/>
      <c r="C39" s="11"/>
      <c r="D39" s="7" t="s">
        <v>32</v>
      </c>
      <c r="E39" s="68" t="s">
        <v>43</v>
      </c>
      <c r="F39" s="89">
        <v>50</v>
      </c>
      <c r="G39" s="84">
        <v>6.6</v>
      </c>
      <c r="H39" s="84">
        <v>1.2</v>
      </c>
      <c r="I39" s="85">
        <v>34</v>
      </c>
      <c r="J39" s="43"/>
      <c r="K39" s="67">
        <v>110</v>
      </c>
      <c r="L39" s="84">
        <v>2.72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22.990000000000002</v>
      </c>
      <c r="H42" s="19">
        <f t="shared" ref="H42" si="11">SUM(H33:H41)</f>
        <v>20.900000000000002</v>
      </c>
      <c r="I42" s="19">
        <f t="shared" ref="I42" si="12">SUM(I33:I41)</f>
        <v>110.55000000000001</v>
      </c>
      <c r="J42" s="19">
        <f t="shared" ref="J42:L42" si="13">SUM(J33:J41)</f>
        <v>0</v>
      </c>
      <c r="K42" s="25"/>
      <c r="L42" s="19">
        <f t="shared" si="13"/>
        <v>55.22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825</v>
      </c>
      <c r="G43" s="32">
        <f t="shared" ref="G43" si="14">G32+G42</f>
        <v>22.990000000000002</v>
      </c>
      <c r="H43" s="32">
        <f t="shared" ref="H43" si="15">H32+H42</f>
        <v>20.900000000000002</v>
      </c>
      <c r="I43" s="32">
        <f t="shared" ref="I43" si="16">I32+I42</f>
        <v>110.55000000000001</v>
      </c>
      <c r="J43" s="32">
        <f t="shared" ref="J43:L43" si="17">J32+J42</f>
        <v>0</v>
      </c>
      <c r="K43" s="32"/>
      <c r="L43" s="32">
        <f t="shared" si="17"/>
        <v>55.22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92" t="s">
        <v>50</v>
      </c>
      <c r="F53" s="57">
        <v>250</v>
      </c>
      <c r="G53" s="66">
        <v>1.82</v>
      </c>
      <c r="H53" s="66">
        <v>4.91</v>
      </c>
      <c r="I53" s="66">
        <v>12.74</v>
      </c>
      <c r="J53" s="69">
        <v>103</v>
      </c>
      <c r="K53" s="97">
        <v>57</v>
      </c>
      <c r="L53" s="63">
        <v>13.74</v>
      </c>
    </row>
    <row r="54" spans="1:12" ht="15">
      <c r="A54" s="23"/>
      <c r="B54" s="15"/>
      <c r="C54" s="11"/>
      <c r="D54" s="7" t="s">
        <v>28</v>
      </c>
      <c r="E54" s="62" t="s">
        <v>51</v>
      </c>
      <c r="F54" s="57">
        <v>60</v>
      </c>
      <c r="G54" s="65">
        <v>13.56</v>
      </c>
      <c r="H54" s="65">
        <v>10.199999999999999</v>
      </c>
      <c r="I54" s="65"/>
      <c r="J54" s="64">
        <v>146</v>
      </c>
      <c r="K54" s="61">
        <v>300</v>
      </c>
      <c r="L54" s="63">
        <v>31</v>
      </c>
    </row>
    <row r="55" spans="1:12" ht="15">
      <c r="A55" s="23"/>
      <c r="B55" s="15"/>
      <c r="C55" s="11"/>
      <c r="D55" s="7" t="s">
        <v>29</v>
      </c>
      <c r="E55" s="92" t="s">
        <v>52</v>
      </c>
      <c r="F55" s="57">
        <v>200</v>
      </c>
      <c r="G55" s="94">
        <v>4.9000000000000004</v>
      </c>
      <c r="H55" s="94">
        <v>8.1</v>
      </c>
      <c r="I55" s="94">
        <v>45.1</v>
      </c>
      <c r="J55" s="99">
        <v>273</v>
      </c>
      <c r="K55" s="97">
        <v>414</v>
      </c>
      <c r="L55" s="58">
        <v>10.64</v>
      </c>
    </row>
    <row r="56" spans="1:12" ht="15">
      <c r="A56" s="23"/>
      <c r="B56" s="15"/>
      <c r="C56" s="11"/>
      <c r="D56" s="7" t="s">
        <v>30</v>
      </c>
      <c r="E56" s="62" t="s">
        <v>42</v>
      </c>
      <c r="F56" s="57">
        <v>200</v>
      </c>
      <c r="G56" s="71">
        <v>0.3</v>
      </c>
      <c r="H56" s="71">
        <f>0*200/200</f>
        <v>0</v>
      </c>
      <c r="I56" s="71">
        <v>21.1</v>
      </c>
      <c r="J56" s="74">
        <v>82</v>
      </c>
      <c r="K56" s="98">
        <v>713</v>
      </c>
      <c r="L56" s="58">
        <v>1.67</v>
      </c>
    </row>
    <row r="57" spans="1:12" ht="15">
      <c r="A57" s="23"/>
      <c r="B57" s="15"/>
      <c r="C57" s="11"/>
      <c r="D57" s="7" t="s">
        <v>31</v>
      </c>
      <c r="E57" s="93"/>
      <c r="F57" s="74"/>
      <c r="G57" s="95"/>
      <c r="H57" s="95"/>
      <c r="I57" s="96"/>
      <c r="J57" s="74"/>
      <c r="K57" s="61"/>
      <c r="L57" s="58"/>
    </row>
    <row r="58" spans="1:12" ht="15">
      <c r="A58" s="23"/>
      <c r="B58" s="15"/>
      <c r="C58" s="11"/>
      <c r="D58" s="7" t="s">
        <v>32</v>
      </c>
      <c r="E58" s="62" t="s">
        <v>43</v>
      </c>
      <c r="F58" s="57">
        <v>50</v>
      </c>
      <c r="G58" s="58">
        <v>3.3</v>
      </c>
      <c r="H58" s="58">
        <v>0.6</v>
      </c>
      <c r="I58" s="75">
        <v>17</v>
      </c>
      <c r="J58" s="74">
        <v>90.5</v>
      </c>
      <c r="K58" s="61">
        <v>110</v>
      </c>
      <c r="L58" s="58">
        <v>2.72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23.880000000000003</v>
      </c>
      <c r="H61" s="19">
        <f t="shared" ref="H61" si="23">SUM(H52:H60)</f>
        <v>23.810000000000002</v>
      </c>
      <c r="I61" s="19">
        <f t="shared" ref="I61" si="24">SUM(I52:I60)</f>
        <v>95.94</v>
      </c>
      <c r="J61" s="19">
        <f t="shared" ref="J61:L61" si="25">SUM(J52:J60)</f>
        <v>694.5</v>
      </c>
      <c r="K61" s="25"/>
      <c r="L61" s="19">
        <f t="shared" si="25"/>
        <v>59.77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760</v>
      </c>
      <c r="G62" s="32">
        <f t="shared" ref="G62" si="26">G51+G61</f>
        <v>23.880000000000003</v>
      </c>
      <c r="H62" s="32">
        <f t="shared" ref="H62" si="27">H51+H61</f>
        <v>23.810000000000002</v>
      </c>
      <c r="I62" s="32">
        <f t="shared" ref="I62" si="28">I51+I61</f>
        <v>95.94</v>
      </c>
      <c r="J62" s="32">
        <f t="shared" ref="J62:L62" si="29">J51+J61</f>
        <v>694.5</v>
      </c>
      <c r="K62" s="32"/>
      <c r="L62" s="32">
        <f t="shared" si="29"/>
        <v>59.77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6" t="s">
        <v>53</v>
      </c>
      <c r="F72" s="57">
        <v>250</v>
      </c>
      <c r="G72" s="100">
        <v>6.2</v>
      </c>
      <c r="H72" s="100">
        <v>5.6</v>
      </c>
      <c r="I72" s="100">
        <v>22.3</v>
      </c>
      <c r="J72" s="57">
        <v>167</v>
      </c>
      <c r="K72" s="55">
        <v>162</v>
      </c>
      <c r="L72" s="58">
        <v>21.25</v>
      </c>
    </row>
    <row r="73" spans="1:12" ht="15">
      <c r="A73" s="23"/>
      <c r="B73" s="15"/>
      <c r="C73" s="11"/>
      <c r="D73" s="7" t="s">
        <v>28</v>
      </c>
      <c r="E73" s="62" t="s">
        <v>54</v>
      </c>
      <c r="F73" s="57">
        <v>100</v>
      </c>
      <c r="G73" s="101">
        <v>14.55</v>
      </c>
      <c r="H73" s="101">
        <v>16.79</v>
      </c>
      <c r="I73" s="101">
        <v>2.89</v>
      </c>
      <c r="J73" s="74">
        <v>221</v>
      </c>
      <c r="K73" s="61">
        <v>277</v>
      </c>
      <c r="L73" s="58">
        <v>31.35</v>
      </c>
    </row>
    <row r="74" spans="1:12" ht="15">
      <c r="A74" s="23"/>
      <c r="B74" s="15"/>
      <c r="C74" s="11"/>
      <c r="D74" s="7" t="s">
        <v>29</v>
      </c>
      <c r="E74" s="62" t="s">
        <v>55</v>
      </c>
      <c r="F74" s="57">
        <v>200</v>
      </c>
      <c r="G74" s="102">
        <v>9.43</v>
      </c>
      <c r="H74" s="102">
        <v>1.1299999999999999</v>
      </c>
      <c r="I74" s="102">
        <v>48.4</v>
      </c>
      <c r="J74" s="74">
        <v>242</v>
      </c>
      <c r="K74" s="61">
        <v>291</v>
      </c>
      <c r="L74" s="58">
        <v>8.24</v>
      </c>
    </row>
    <row r="75" spans="1:12" ht="15">
      <c r="A75" s="23"/>
      <c r="B75" s="15"/>
      <c r="C75" s="11"/>
      <c r="D75" s="7" t="s">
        <v>30</v>
      </c>
      <c r="E75" s="62" t="s">
        <v>42</v>
      </c>
      <c r="F75" s="57">
        <v>200</v>
      </c>
      <c r="G75" s="71">
        <f>0.2*200/200</f>
        <v>0.2</v>
      </c>
      <c r="H75" s="71">
        <f>0*200/200</f>
        <v>0</v>
      </c>
      <c r="I75" s="71">
        <f>15*200/200</f>
        <v>15</v>
      </c>
      <c r="J75" s="74">
        <v>58</v>
      </c>
      <c r="K75" s="103">
        <v>713</v>
      </c>
      <c r="L75" s="58">
        <v>1.67</v>
      </c>
    </row>
    <row r="76" spans="1:12" ht="15">
      <c r="A76" s="23"/>
      <c r="B76" s="15"/>
      <c r="C76" s="11"/>
      <c r="D76" s="7" t="s">
        <v>31</v>
      </c>
      <c r="E76" s="93"/>
      <c r="F76" s="74"/>
      <c r="G76" s="95"/>
      <c r="H76" s="95"/>
      <c r="I76" s="96"/>
      <c r="J76" s="74"/>
      <c r="K76" s="61"/>
      <c r="L76" s="58"/>
    </row>
    <row r="77" spans="1:12" ht="15">
      <c r="A77" s="23"/>
      <c r="B77" s="15"/>
      <c r="C77" s="11"/>
      <c r="D77" s="7" t="s">
        <v>32</v>
      </c>
      <c r="E77" s="62" t="s">
        <v>43</v>
      </c>
      <c r="F77" s="57">
        <v>50</v>
      </c>
      <c r="G77" s="58">
        <v>3.3</v>
      </c>
      <c r="H77" s="58">
        <v>0.6</v>
      </c>
      <c r="I77" s="75">
        <v>17</v>
      </c>
      <c r="J77" s="74">
        <v>90.5</v>
      </c>
      <c r="K77" s="61">
        <v>110</v>
      </c>
      <c r="L77" s="58">
        <v>3.2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33.68</v>
      </c>
      <c r="H80" s="19">
        <f t="shared" ref="H80" si="35">SUM(H71:H79)</f>
        <v>24.12</v>
      </c>
      <c r="I80" s="19">
        <f t="shared" ref="I80" si="36">SUM(I71:I79)</f>
        <v>105.59</v>
      </c>
      <c r="J80" s="19">
        <f t="shared" ref="J80:L80" si="37">SUM(J71:J79)</f>
        <v>778.5</v>
      </c>
      <c r="K80" s="25"/>
      <c r="L80" s="19">
        <f t="shared" si="37"/>
        <v>65.710000000000008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800</v>
      </c>
      <c r="G81" s="32">
        <f t="shared" ref="G81" si="38">G70+G80</f>
        <v>33.68</v>
      </c>
      <c r="H81" s="32">
        <f t="shared" ref="H81" si="39">H70+H80</f>
        <v>24.12</v>
      </c>
      <c r="I81" s="32">
        <f t="shared" ref="I81" si="40">I70+I80</f>
        <v>105.59</v>
      </c>
      <c r="J81" s="32">
        <f t="shared" ref="J81:L81" si="41">J70+J80</f>
        <v>778.5</v>
      </c>
      <c r="K81" s="32"/>
      <c r="L81" s="32">
        <f t="shared" si="41"/>
        <v>65.710000000000008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6" t="s">
        <v>56</v>
      </c>
      <c r="F91" s="57">
        <v>250</v>
      </c>
      <c r="G91" s="100">
        <v>2.1</v>
      </c>
      <c r="H91" s="100">
        <v>5.12</v>
      </c>
      <c r="I91" s="100">
        <v>16.59</v>
      </c>
      <c r="J91" s="57">
        <v>121</v>
      </c>
      <c r="K91" s="55">
        <v>76</v>
      </c>
      <c r="L91" s="58">
        <v>13.64</v>
      </c>
    </row>
    <row r="92" spans="1:12" ht="15">
      <c r="A92" s="23"/>
      <c r="B92" s="15"/>
      <c r="C92" s="11"/>
      <c r="D92" s="7" t="s">
        <v>28</v>
      </c>
      <c r="E92" s="62" t="s">
        <v>57</v>
      </c>
      <c r="F92" s="57">
        <v>210</v>
      </c>
      <c r="G92" s="65">
        <v>25.62</v>
      </c>
      <c r="H92" s="65">
        <v>21.3</v>
      </c>
      <c r="I92" s="65">
        <v>30.4</v>
      </c>
      <c r="J92" s="74">
        <v>416</v>
      </c>
      <c r="K92" s="61">
        <v>289</v>
      </c>
      <c r="L92" s="58">
        <v>26.95</v>
      </c>
    </row>
    <row r="93" spans="1:12" ht="15">
      <c r="A93" s="23"/>
      <c r="B93" s="15"/>
      <c r="C93" s="11"/>
      <c r="D93" s="7" t="s">
        <v>29</v>
      </c>
      <c r="E93" s="62"/>
      <c r="F93" s="57"/>
      <c r="G93" s="104"/>
      <c r="H93" s="104"/>
      <c r="I93" s="104"/>
      <c r="J93" s="74"/>
      <c r="K93" s="61"/>
      <c r="L93" s="58"/>
    </row>
    <row r="94" spans="1:12" ht="15">
      <c r="A94" s="23"/>
      <c r="B94" s="15"/>
      <c r="C94" s="11"/>
      <c r="D94" s="7" t="s">
        <v>30</v>
      </c>
      <c r="E94" s="62" t="s">
        <v>42</v>
      </c>
      <c r="F94" s="57">
        <v>200</v>
      </c>
      <c r="G94" s="71">
        <f>0.2*200/200</f>
        <v>0.2</v>
      </c>
      <c r="H94" s="71">
        <f>0*200/200</f>
        <v>0</v>
      </c>
      <c r="I94" s="71">
        <f>15*200/200</f>
        <v>15</v>
      </c>
      <c r="J94" s="74">
        <v>58</v>
      </c>
      <c r="K94" s="103">
        <v>713</v>
      </c>
      <c r="L94" s="58">
        <v>1.67</v>
      </c>
    </row>
    <row r="95" spans="1:12" ht="15">
      <c r="A95" s="23"/>
      <c r="B95" s="15"/>
      <c r="C95" s="11"/>
      <c r="D95" s="7" t="s">
        <v>31</v>
      </c>
      <c r="E95" s="93"/>
      <c r="F95" s="74"/>
      <c r="G95" s="95"/>
      <c r="H95" s="95"/>
      <c r="I95" s="96"/>
      <c r="J95" s="74"/>
      <c r="K95" s="61"/>
      <c r="L95" s="58"/>
    </row>
    <row r="96" spans="1:12" ht="15">
      <c r="A96" s="23"/>
      <c r="B96" s="15"/>
      <c r="C96" s="11"/>
      <c r="D96" s="7" t="s">
        <v>32</v>
      </c>
      <c r="E96" s="62" t="s">
        <v>43</v>
      </c>
      <c r="F96" s="57">
        <v>50</v>
      </c>
      <c r="G96" s="58">
        <v>3.3</v>
      </c>
      <c r="H96" s="58">
        <v>0.6</v>
      </c>
      <c r="I96" s="75">
        <v>17</v>
      </c>
      <c r="J96" s="74">
        <v>90.5</v>
      </c>
      <c r="K96" s="61">
        <v>110</v>
      </c>
      <c r="L96" s="58">
        <v>3.2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31.220000000000002</v>
      </c>
      <c r="H99" s="19">
        <f t="shared" ref="H99" si="47">SUM(H90:H98)</f>
        <v>27.020000000000003</v>
      </c>
      <c r="I99" s="19">
        <f t="shared" ref="I99" si="48">SUM(I90:I98)</f>
        <v>78.989999999999995</v>
      </c>
      <c r="J99" s="19">
        <f t="shared" ref="J99:L99" si="49">SUM(J90:J98)</f>
        <v>685.5</v>
      </c>
      <c r="K99" s="25"/>
      <c r="L99" s="19">
        <f t="shared" si="49"/>
        <v>45.460000000000008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710</v>
      </c>
      <c r="G100" s="32">
        <f t="shared" ref="G100" si="50">G89+G99</f>
        <v>31.220000000000002</v>
      </c>
      <c r="H100" s="32">
        <f t="shared" ref="H100" si="51">H89+H99</f>
        <v>27.020000000000003</v>
      </c>
      <c r="I100" s="32">
        <f t="shared" ref="I100" si="52">I89+I99</f>
        <v>78.989999999999995</v>
      </c>
      <c r="J100" s="32">
        <f t="shared" ref="J100:L100" si="53">J89+J99</f>
        <v>685.5</v>
      </c>
      <c r="K100" s="32"/>
      <c r="L100" s="32">
        <f t="shared" si="53"/>
        <v>45.460000000000008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5" t="s">
        <v>58</v>
      </c>
      <c r="F109" s="99">
        <v>40</v>
      </c>
      <c r="G109" s="108">
        <v>5.0999999999999996</v>
      </c>
      <c r="H109" s="108">
        <v>4.5999999999999996</v>
      </c>
      <c r="I109" s="109">
        <v>0.3</v>
      </c>
      <c r="J109" s="99">
        <v>63</v>
      </c>
      <c r="K109" s="106"/>
      <c r="L109" s="107">
        <v>8</v>
      </c>
    </row>
    <row r="110" spans="1:12" ht="15.75" thickBot="1">
      <c r="A110" s="23"/>
      <c r="B110" s="15"/>
      <c r="C110" s="11"/>
      <c r="D110" s="7" t="s">
        <v>27</v>
      </c>
      <c r="E110" s="56"/>
      <c r="F110" s="57"/>
      <c r="G110" s="100"/>
      <c r="H110" s="100"/>
      <c r="I110" s="100"/>
      <c r="J110" s="57"/>
      <c r="K110" s="55"/>
      <c r="L110" s="58"/>
    </row>
    <row r="111" spans="1:12" ht="15.75" thickBot="1">
      <c r="A111" s="23"/>
      <c r="B111" s="15"/>
      <c r="C111" s="11"/>
      <c r="D111" s="7" t="s">
        <v>28</v>
      </c>
      <c r="E111" s="62" t="s">
        <v>59</v>
      </c>
      <c r="F111" s="57">
        <v>10</v>
      </c>
      <c r="G111" s="110">
        <v>2.3199999999999998</v>
      </c>
      <c r="H111" s="110">
        <v>2.95</v>
      </c>
      <c r="I111" s="110"/>
      <c r="J111" s="74">
        <v>36</v>
      </c>
      <c r="K111" s="61">
        <v>279</v>
      </c>
      <c r="L111" s="58">
        <v>4.7</v>
      </c>
    </row>
    <row r="112" spans="1:12" ht="15">
      <c r="A112" s="23"/>
      <c r="B112" s="15"/>
      <c r="C112" s="11"/>
      <c r="D112" s="7" t="s">
        <v>29</v>
      </c>
      <c r="E112" s="62" t="s">
        <v>55</v>
      </c>
      <c r="F112" s="57">
        <v>200</v>
      </c>
      <c r="G112" s="102">
        <v>9.43</v>
      </c>
      <c r="H112" s="102">
        <v>1.1299999999999999</v>
      </c>
      <c r="I112" s="102">
        <v>48.4</v>
      </c>
      <c r="J112" s="74">
        <v>242</v>
      </c>
      <c r="K112" s="61">
        <v>291</v>
      </c>
      <c r="L112" s="58">
        <v>8.24</v>
      </c>
    </row>
    <row r="113" spans="1:12" ht="15">
      <c r="A113" s="23"/>
      <c r="B113" s="15"/>
      <c r="C113" s="11"/>
      <c r="D113" s="7" t="s">
        <v>30</v>
      </c>
      <c r="E113" s="62" t="s">
        <v>42</v>
      </c>
      <c r="F113" s="57">
        <v>200</v>
      </c>
      <c r="G113" s="71">
        <f>0.2*200/200</f>
        <v>0.2</v>
      </c>
      <c r="H113" s="71">
        <f>0*200/200</f>
        <v>0</v>
      </c>
      <c r="I113" s="71">
        <f>15*200/200</f>
        <v>15</v>
      </c>
      <c r="J113" s="74">
        <v>58</v>
      </c>
      <c r="K113" s="103">
        <v>713</v>
      </c>
      <c r="L113" s="58">
        <v>1.67</v>
      </c>
    </row>
    <row r="114" spans="1:12" ht="15">
      <c r="A114" s="23"/>
      <c r="B114" s="15"/>
      <c r="C114" s="11"/>
      <c r="D114" s="7" t="s">
        <v>31</v>
      </c>
      <c r="E114" s="93"/>
      <c r="F114" s="74"/>
      <c r="G114" s="95"/>
      <c r="H114" s="95"/>
      <c r="I114" s="96"/>
      <c r="J114" s="74"/>
      <c r="K114" s="61"/>
      <c r="L114" s="58"/>
    </row>
    <row r="115" spans="1:12" ht="15">
      <c r="A115" s="23"/>
      <c r="B115" s="15"/>
      <c r="C115" s="11"/>
      <c r="D115" s="7" t="s">
        <v>32</v>
      </c>
      <c r="E115" s="62" t="s">
        <v>43</v>
      </c>
      <c r="F115" s="57">
        <v>50</v>
      </c>
      <c r="G115" s="58">
        <v>3.3</v>
      </c>
      <c r="H115" s="58">
        <v>0.6</v>
      </c>
      <c r="I115" s="75">
        <v>17</v>
      </c>
      <c r="J115" s="74">
        <v>90.5</v>
      </c>
      <c r="K115" s="61">
        <v>110</v>
      </c>
      <c r="L115" s="58">
        <v>3.2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500</v>
      </c>
      <c r="G118" s="19">
        <f t="shared" ref="G118:J118" si="56">SUM(G109:G117)</f>
        <v>20.350000000000001</v>
      </c>
      <c r="H118" s="19">
        <f t="shared" si="56"/>
        <v>9.2799999999999994</v>
      </c>
      <c r="I118" s="19">
        <f t="shared" si="56"/>
        <v>80.699999999999989</v>
      </c>
      <c r="J118" s="19">
        <f t="shared" si="56"/>
        <v>489.5</v>
      </c>
      <c r="K118" s="25"/>
      <c r="L118" s="19">
        <f t="shared" ref="L118" si="57">SUM(L109:L117)</f>
        <v>25.81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20.350000000000001</v>
      </c>
      <c r="H119" s="32">
        <f t="shared" ref="H119" si="59">H108+H118</f>
        <v>9.2799999999999994</v>
      </c>
      <c r="I119" s="32">
        <f t="shared" ref="I119" si="60">I108+I118</f>
        <v>80.699999999999989</v>
      </c>
      <c r="J119" s="32">
        <f t="shared" ref="J119:L119" si="61">J108+J118</f>
        <v>489.5</v>
      </c>
      <c r="K119" s="32"/>
      <c r="L119" s="32">
        <f t="shared" si="61"/>
        <v>25.81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25.74</v>
      </c>
      <c r="H196" s="34">
        <f t="shared" si="94"/>
        <v>23.873333333333335</v>
      </c>
      <c r="I196" s="34">
        <f t="shared" si="94"/>
        <v>96.185000000000016</v>
      </c>
      <c r="J196" s="34">
        <f t="shared" si="94"/>
        <v>650.99199999999996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52.87166666666667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dcterms:created xsi:type="dcterms:W3CDTF">2022-05-16T14:23:56Z</dcterms:created>
  <dcterms:modified xsi:type="dcterms:W3CDTF">2023-10-13T09:21:48Z</dcterms:modified>
</cp:coreProperties>
</file>