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  <c r="I3"/>
  <c r="H3"/>
  <c r="G3"/>
  <c r="F3"/>
  <c r="E3"/>
</calcChain>
</file>

<file path=xl/sharedStrings.xml><?xml version="1.0" encoding="utf-8"?>
<sst xmlns="http://schemas.openxmlformats.org/spreadsheetml/2006/main" count="15" uniqueCount="15">
  <si>
    <t>Школа</t>
  </si>
  <si>
    <t>День</t>
  </si>
  <si>
    <t>Отд./корп</t>
  </si>
  <si>
    <t>МОУ "Кумужъяльская  основная общеобразовательная школа"</t>
  </si>
  <si>
    <t>Среда</t>
  </si>
  <si>
    <t>Каша рисовая (вяз) с маслом</t>
  </si>
  <si>
    <t>завтрак</t>
  </si>
  <si>
    <t>Чай с сахаром</t>
  </si>
  <si>
    <t>Батон нарезной</t>
  </si>
  <si>
    <t>Борщ  из св. капусты с тушенкой</t>
  </si>
  <si>
    <t>обед</t>
  </si>
  <si>
    <t>Каша ячневая (вяз) с маслом</t>
  </si>
  <si>
    <t>Колбаса отварная</t>
  </si>
  <si>
    <t>Кисель с сахаром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</si>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</sst>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3" xfId="1" applyBorder="1" applyAlignment="1" applyProtection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0" fillId="0" borderId="1" xfId="0" applyFill="1" applyBorder="1"/>
    <xf numFmtId="0" fontId="1" fillId="0" borderId="4" xfId="1" applyBorder="1" applyAlignment="1" applyProtection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</v>
      </c>
      <c r="C1" s="22"/>
      <c r="D1" s="23"/>
      <c r="E1" t="s">
        <v>2</v>
      </c>
      <c r="F1" s="11"/>
      <c r="I1" t="s">
        <v>1</v>
      </c>
      <c r="J1" s="10">
        <v>44622</v>
      </c>
    </row>
    <row r="2" spans="1:10" ht="7.5" customHeight="1"/>
    <row r="3" spans="1:10">
      <c r="A3" s="24"/>
      <c r="B3" s="25" t="s">
        <v>4</v>
      </c>
      <c r="C3" s="26"/>
      <c r="D3" s="1" t="s">
        <v>5</v>
      </c>
      <c r="E3" s="27">
        <f>IF($D3&lt;&gt;"",VLOOKUP($D3,'[1]Перечень блюд'!$A$25:$G$45,4),"")</f>
        <v>3</v>
      </c>
      <c r="F3" s="27">
        <f>IF(D3&lt;&gt;"",VLOOKUP($D3,'[1]Перечень блюд'!$A$25:$G$45,5),"")</f>
        <v>8</v>
      </c>
      <c r="G3" s="27">
        <f>IF(D3&lt;&gt;"",VLOOKUP($D3,'[1]Перечень блюд'!$A$25:$G$45,6),"")</f>
        <v>31.6</v>
      </c>
      <c r="H3" s="27">
        <f>IF(D3&lt;&gt;"",VLOOKUP($D3,'[1]Перечень блюд'!$A$25:$G$45,7),"")</f>
        <v>218</v>
      </c>
      <c r="I3" s="27" t="str">
        <f>IF(D3&lt;&gt;"",VLOOKUP($D3,'[1]Перечень блюд'!$A$25:$G$45,3),"")</f>
        <v>200/10</v>
      </c>
      <c r="J3" s="28"/>
    </row>
    <row r="4" spans="1:10" ht="15" customHeight="1">
      <c r="A4" s="24"/>
      <c r="B4" s="29"/>
      <c r="C4" s="30" t="s">
        <v>6</v>
      </c>
      <c r="D4" s="1" t="s">
        <v>7</v>
      </c>
      <c r="E4" s="27">
        <f>IF($D4&lt;&gt;"",VLOOKUP($D4,'[1]Перечень блюд'!$A$54:$G$62,4),"")</f>
        <v>0.2</v>
      </c>
      <c r="F4" s="27">
        <f>IF($D4&lt;&gt;"",VLOOKUP($D4,'[1]Перечень блюд'!$A$54:$G$62,5),"")</f>
        <v>0</v>
      </c>
      <c r="G4" s="27">
        <f>IF($D4&lt;&gt;"",VLOOKUP($D4,'[1]Перечень блюд'!$A$54:$G$62,6),"")</f>
        <v>15</v>
      </c>
      <c r="H4" s="27">
        <f>IF($D4&lt;&gt;"",VLOOKUP($D4,'[1]Перечень блюд'!$A$54:$G$62,7),"")</f>
        <v>58</v>
      </c>
      <c r="I4" s="27" t="str">
        <f>IF($D4&lt;&gt;"",VLOOKUP($D4,'[1]Перечень блюд'!$A$54:$G$62,3),"")</f>
        <v>200/15</v>
      </c>
      <c r="J4" s="28"/>
    </row>
    <row r="5" spans="1:10" ht="15" customHeight="1">
      <c r="A5" s="24"/>
      <c r="B5" s="29"/>
      <c r="C5" s="30"/>
      <c r="D5" s="1" t="s">
        <v>8</v>
      </c>
      <c r="E5" s="27">
        <f>IF($D5&lt;&gt;"",VLOOKUP($D5,'[1]Перечень блюд'!$A$63:$G$68,4),"")</f>
        <v>3.8</v>
      </c>
      <c r="F5" s="27">
        <f>IF($D5&lt;&gt;"",VLOOKUP($D5,'[1]Перечень блюд'!$A$63:$G$68,5),"")</f>
        <v>0.3</v>
      </c>
      <c r="G5" s="27">
        <f>IF($D5&lt;&gt;"",VLOOKUP($D5,'[1]Перечень блюд'!$A$63:$G$68,6),"")</f>
        <v>26.2</v>
      </c>
      <c r="H5" s="27">
        <f>IF($D5&lt;&gt;"",VLOOKUP($D5,'[1]Перечень блюд'!$A$63:$G$68,7),"")</f>
        <v>70</v>
      </c>
      <c r="I5" s="27">
        <f>IF($D5&lt;&gt;"",VLOOKUP($D5,'[1]Перечень блюд'!$A$63:$G$68,3),"")</f>
        <v>50</v>
      </c>
      <c r="J5" s="28">
        <v>13.56</v>
      </c>
    </row>
    <row r="6" spans="1:10">
      <c r="A6" s="24"/>
      <c r="B6" s="29"/>
      <c r="C6" s="30"/>
      <c r="D6" s="1"/>
      <c r="E6" s="27" t="str">
        <f>IF($D6&lt;&gt;"",VLOOKUP($D6,'[1]Перечень блюд'!$A$69:$G$84,4),"")</f>
        <v/>
      </c>
      <c r="F6" s="27" t="str">
        <f>IF($D6&lt;&gt;"",VLOOKUP($D6,'[1]Перечень блюд'!$A$69:$G$84,5),"")</f>
        <v/>
      </c>
      <c r="G6" s="27" t="str">
        <f>IF($D6&lt;&gt;"",VLOOKUP($D6,'[1]Перечень блюд'!$A$69:$G$84,6),"")</f>
        <v/>
      </c>
      <c r="H6" s="27" t="str">
        <f>IF($D6&lt;&gt;"",VLOOKUP($D6,'[1]Перечень блюд'!$A$69:$G$84,7),"")</f>
        <v/>
      </c>
      <c r="I6" s="27" t="str">
        <f>IF($D6&lt;&gt;"",VLOOKUP($D6,'[1]Перечень блюд'!$A$69:$G$84,3),"")</f>
        <v/>
      </c>
      <c r="J6" s="28"/>
    </row>
    <row r="7" spans="1:10">
      <c r="A7" s="24"/>
      <c r="B7" s="29"/>
      <c r="C7" s="26"/>
      <c r="D7" s="31" t="s">
        <v>9</v>
      </c>
      <c r="E7" s="27">
        <f>IF($D7&lt;&gt;"",VLOOKUP($D7,'[1]Перечень блюд'!$A$5:$G$24,4),"")</f>
        <v>8</v>
      </c>
      <c r="F7" s="27">
        <f>IF($D7&lt;&gt;"",VLOOKUP($D7,'[1]Перечень блюд'!$A$5:$G$24,5),"")</f>
        <v>11.2</v>
      </c>
      <c r="G7" s="27">
        <f>IF($D7&lt;&gt;"",VLOOKUP($D7,'[1]Перечень блюд'!$A$5:$G$24,6),"")</f>
        <v>13.1</v>
      </c>
      <c r="H7" s="27">
        <f>IF($D7&lt;&gt;"",VLOOKUP($D7,'[1]Перечень блюд'!$A$5:$G$24,7),"")</f>
        <v>186</v>
      </c>
      <c r="I7" s="27" t="str">
        <f>IF($D7&lt;&gt;"",VLOOKUP($D7,'[1]Перечень блюд'!$A$5:$G$24,3),"")</f>
        <v>250/25</v>
      </c>
      <c r="J7" s="28"/>
    </row>
    <row r="8" spans="1:10">
      <c r="A8" s="24"/>
      <c r="B8" s="29"/>
      <c r="C8" s="30" t="s">
        <v>10</v>
      </c>
      <c r="D8" s="1" t="s">
        <v>11</v>
      </c>
      <c r="E8" s="27">
        <f>IF($D8&lt;&gt;"",VLOOKUP($D8,'[1]Перечень блюд'!$A$25:$G$45,4),"")</f>
        <v>6</v>
      </c>
      <c r="F8" s="27">
        <f>IF(D8&lt;&gt;"",VLOOKUP($D8,'[1]Перечень блюд'!$A$25:$G$45,5),"")</f>
        <v>1.4</v>
      </c>
      <c r="G8" s="27">
        <f>IF(D8&lt;&gt;"",VLOOKUP($D8,'[1]Перечень блюд'!$A$25:$G$45,6),"")</f>
        <v>41.2</v>
      </c>
      <c r="H8" s="27">
        <f>IF(D8&lt;&gt;"",VLOOKUP($D8,'[1]Перечень блюд'!$A$25:$G$45,7),"")</f>
        <v>130</v>
      </c>
      <c r="I8" s="27" t="str">
        <f>IF(D8&lt;&gt;"",VLOOKUP($D8,'[1]Перечень блюд'!$A$25:$G$45,3),"")</f>
        <v>200/5</v>
      </c>
      <c r="J8" s="28"/>
    </row>
    <row r="9" spans="1:10" ht="15" customHeight="1">
      <c r="A9" s="24"/>
      <c r="B9" s="29"/>
      <c r="C9" s="30"/>
      <c r="D9" s="1" t="s">
        <v>12</v>
      </c>
      <c r="E9" s="27">
        <f>IF($D9&lt;&gt;"",VLOOKUP($D9,'[1]Перечень блюд'!$A$46:$G$53,4),"")</f>
        <v>11.1</v>
      </c>
      <c r="F9" s="27">
        <f>IF($D9&lt;&gt;"",VLOOKUP($D9,'[1]Перечень блюд'!$A$46:$G$53,5),"")</f>
        <v>23.9</v>
      </c>
      <c r="G9" s="27">
        <f>IF($D9&lt;&gt;"",VLOOKUP($D9,'[1]Перечень блюд'!$A$46:$G$53,6),"")</f>
        <v>1.6</v>
      </c>
      <c r="H9" s="27">
        <f>IF($D9&lt;&gt;"",VLOOKUP($D9,'[1]Перечень блюд'!$A$46:$G$53,7),"")</f>
        <v>266</v>
      </c>
      <c r="I9" s="27">
        <f>IF($D9&lt;&gt;"",VLOOKUP($D9,'[1]Перечень блюд'!$A$46:$G$53,3),"")</f>
        <v>58</v>
      </c>
      <c r="J9" s="28"/>
    </row>
    <row r="10" spans="1:10">
      <c r="A10" s="24"/>
      <c r="B10" s="29"/>
      <c r="C10" s="30"/>
      <c r="D10" s="1" t="s">
        <v>13</v>
      </c>
      <c r="E10" s="27">
        <f>IF($D10&lt;&gt;"",VLOOKUP($D10,'[1]Перечень блюд'!$A$54:$G$62,4),"")</f>
        <v>0</v>
      </c>
      <c r="F10" s="27">
        <f>IF($D10&lt;&gt;"",VLOOKUP($D10,'[1]Перечень блюд'!$A$54:$G$62,5),"")</f>
        <v>0</v>
      </c>
      <c r="G10" s="27">
        <f>IF($D10&lt;&gt;"",VLOOKUP($D10,'[1]Перечень блюд'!$A$54:$G$62,6),"")</f>
        <v>42.2</v>
      </c>
      <c r="H10" s="27">
        <f>IF($D10&lt;&gt;"",VLOOKUP($D10,'[1]Перечень блюд'!$A$54:$G$62,7),"")</f>
        <v>162</v>
      </c>
      <c r="I10" s="27" t="str">
        <f>IF($D10&lt;&gt;"",VLOOKUP($D10,'[1]Перечень блюд'!$A$54:$G$62,3),"")</f>
        <v>200/10</v>
      </c>
      <c r="J10" s="28"/>
    </row>
    <row r="11" spans="1:10">
      <c r="A11" s="24"/>
      <c r="B11" s="29"/>
      <c r="C11" s="30"/>
      <c r="D11" s="1" t="s">
        <v>14</v>
      </c>
      <c r="E11" s="27">
        <f>IF($D11&lt;&gt;"",VLOOKUP($D11,'[1]Перечень блюд'!$A$63:$G$68,4),"")</f>
        <v>6.5</v>
      </c>
      <c r="F11" s="27">
        <f>IF($D11&lt;&gt;"",VLOOKUP($D11,'[1]Перечень блюд'!$A$63:$G$68,5),"")</f>
        <v>1</v>
      </c>
      <c r="G11" s="27">
        <f>IF($D11&lt;&gt;"",VLOOKUP($D11,'[1]Перечень блюд'!$A$63:$G$68,6),"")</f>
        <v>40.1</v>
      </c>
      <c r="H11" s="27">
        <f>IF($D11&lt;&gt;"",VLOOKUP($D11,'[1]Перечень блюд'!$A$63:$G$68,7),"")</f>
        <v>98</v>
      </c>
      <c r="I11" s="27" t="str">
        <f>IF($D11&lt;&gt;"",VLOOKUP($D11,'[1]Перечень блюд'!$A$63:$G$68,3),"")</f>
        <v>60</v>
      </c>
      <c r="J11" s="28">
        <v>50.86</v>
      </c>
    </row>
    <row r="12" spans="1:10">
      <c r="A12" s="24"/>
      <c r="B12" s="32"/>
      <c r="C12" s="33"/>
      <c r="D12" s="1"/>
      <c r="E12" s="27" t="str">
        <f>IF($D12&lt;&gt;"",VLOOKUP($D12,'[1]Перечень блюд'!$A$69:$G$84,4),"")</f>
        <v/>
      </c>
      <c r="F12" s="27" t="str">
        <f>IF($D12&lt;&gt;"",VLOOKUP($D12,'[1]Перечень блюд'!$A$69:$G$84,5),"")</f>
        <v/>
      </c>
      <c r="G12" s="27" t="str">
        <f>IF($D12&lt;&gt;"",VLOOKUP($D12,'[1]Перечень блюд'!$A$69:$G$84,6),"")</f>
        <v/>
      </c>
      <c r="H12" s="27" t="str">
        <f>IF($D12&lt;&gt;"",VLOOKUP($D12,'[1]Перечень блюд'!$A$69:$G$84,7),"")</f>
        <v/>
      </c>
      <c r="I12" s="27" t="str">
        <f>IF($D12&lt;&gt;"",VLOOKUP($D12,'[1]Перечень блюд'!$A$69:$G$84,3),"")</f>
        <v/>
      </c>
      <c r="J12" s="28"/>
    </row>
    <row r="13" spans="1:10">
      <c r="A13" s="3"/>
      <c r="B13" s="1"/>
      <c r="C13" s="2"/>
      <c r="D13" s="18"/>
      <c r="E13" s="6"/>
      <c r="F13" s="12"/>
      <c r="G13" s="6"/>
      <c r="H13" s="6"/>
      <c r="I13" s="6"/>
      <c r="J13" s="7"/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A3:A12"/>
    <mergeCell ref="B3:B12"/>
    <mergeCell ref="C4:C6"/>
    <mergeCell ref="C8:C12"/>
    <mergeCell ref="B1:D1"/>
  </mergeCells>
  <dataValidations count="6">
    <dataValidation type="list" allowBlank="1" showInputMessage="1" showErrorMessage="1" promptTitle="Чай" prompt="Выберите из списка 4 категории" sqref="D10 D4">
      <formula1>Чай</formula1>
    </dataValidation>
    <dataValidation type="list" allowBlank="1" showInputMessage="1" showErrorMessage="1" promptTitle="Хлеб" prompt="Выберите из списка 5 категории" sqref="D11 D5">
      <formula1>Хлеб</formula1>
    </dataValidation>
    <dataValidation type="list" allowBlank="1" showInputMessage="1" showErrorMessage="1" promptTitle="Десерт" prompt="Выберите из списка 6 категории" sqref="D12 D6">
      <formula1>Десерт</formula1>
    </dataValidation>
    <dataValidation type="list" allowBlank="1" showInputMessage="1" showErrorMessage="1" promptTitle="Суп" prompt="Выберите из списка 1 категории" sqref="D7">
      <formula1>Суп</formula1>
    </dataValidation>
    <dataValidation type="list" allowBlank="1" showInputMessage="1" showErrorMessage="1" promptTitle="К гарниру" prompt="Выберите из списка 3 категории" sqref="D9">
      <formula1>Котлета</formula1>
    </dataValidation>
    <dataValidation type="list" allowBlank="1" showInputMessage="1" showErrorMessage="1" promptTitle="Каша" prompt="Выберите из списка 2 категории" sqref="D8 D3">
      <formula1>Каша</formula1>
    </dataValidation>
  </dataValidations>
  <hyperlinks>
    <hyperlink ref="B3:B12" location="'1ср'!A1" display="Сред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