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5" i="1" l="1"/>
  <c r="F81" i="1" l="1"/>
  <c r="F51" i="1" l="1"/>
  <c r="B196" i="1" l="1"/>
  <c r="A196" i="1"/>
  <c r="J195" i="1"/>
  <c r="I195" i="1"/>
  <c r="H195" i="1"/>
  <c r="G195" i="1"/>
  <c r="F195" i="1"/>
  <c r="F196" i="1" s="1"/>
  <c r="B186" i="1"/>
  <c r="A186" i="1"/>
  <c r="L196" i="1"/>
  <c r="J185" i="1"/>
  <c r="J196" i="1" s="1"/>
  <c r="I185" i="1"/>
  <c r="H185" i="1"/>
  <c r="H196" i="1" s="1"/>
  <c r="G185" i="1"/>
  <c r="B177" i="1"/>
  <c r="A177" i="1"/>
  <c r="J176" i="1"/>
  <c r="I176" i="1"/>
  <c r="H176" i="1"/>
  <c r="G176" i="1"/>
  <c r="F176" i="1"/>
  <c r="B167" i="1"/>
  <c r="A167" i="1"/>
  <c r="L177" i="1"/>
  <c r="J166" i="1"/>
  <c r="I166" i="1"/>
  <c r="I177" i="1" s="1"/>
  <c r="H166" i="1"/>
  <c r="G166" i="1"/>
  <c r="G177" i="1" s="1"/>
  <c r="F166" i="1"/>
  <c r="B158" i="1"/>
  <c r="A158" i="1"/>
  <c r="J157" i="1"/>
  <c r="I157" i="1"/>
  <c r="H157" i="1"/>
  <c r="G157" i="1"/>
  <c r="F157" i="1"/>
  <c r="B148" i="1"/>
  <c r="A148" i="1"/>
  <c r="L158" i="1"/>
  <c r="J147" i="1"/>
  <c r="J158" i="1" s="1"/>
  <c r="I147" i="1"/>
  <c r="H147" i="1"/>
  <c r="H158" i="1" s="1"/>
  <c r="G147" i="1"/>
  <c r="F147" i="1"/>
  <c r="B139" i="1"/>
  <c r="A139" i="1"/>
  <c r="J138" i="1"/>
  <c r="I138" i="1"/>
  <c r="H138" i="1"/>
  <c r="G138" i="1"/>
  <c r="F138" i="1"/>
  <c r="B129" i="1"/>
  <c r="A129" i="1"/>
  <c r="L139" i="1"/>
  <c r="J128" i="1"/>
  <c r="J139" i="1" s="1"/>
  <c r="I128" i="1"/>
  <c r="H128" i="1"/>
  <c r="H139" i="1" s="1"/>
  <c r="G128" i="1"/>
  <c r="F128" i="1"/>
  <c r="B120" i="1"/>
  <c r="A120" i="1"/>
  <c r="J119" i="1"/>
  <c r="I119" i="1"/>
  <c r="H119" i="1"/>
  <c r="G119" i="1"/>
  <c r="F119" i="1"/>
  <c r="B110" i="1"/>
  <c r="A110" i="1"/>
  <c r="L120" i="1"/>
  <c r="J109" i="1"/>
  <c r="I109" i="1"/>
  <c r="H109" i="1"/>
  <c r="H120" i="1" s="1"/>
  <c r="G109" i="1"/>
  <c r="F109" i="1"/>
  <c r="B101" i="1"/>
  <c r="A101" i="1"/>
  <c r="J100" i="1"/>
  <c r="I100" i="1"/>
  <c r="H100" i="1"/>
  <c r="G100" i="1"/>
  <c r="F100" i="1"/>
  <c r="B91" i="1"/>
  <c r="A91" i="1"/>
  <c r="L101" i="1"/>
  <c r="J90" i="1"/>
  <c r="J101" i="1" s="1"/>
  <c r="I90" i="1"/>
  <c r="H90" i="1"/>
  <c r="H101" i="1" s="1"/>
  <c r="G90" i="1"/>
  <c r="F90" i="1"/>
  <c r="B82" i="1"/>
  <c r="A82" i="1"/>
  <c r="J81" i="1"/>
  <c r="I81" i="1"/>
  <c r="H81" i="1"/>
  <c r="G81" i="1"/>
  <c r="B71" i="1"/>
  <c r="A71" i="1"/>
  <c r="L82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G51" i="1"/>
  <c r="F6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F120" i="1" l="1"/>
  <c r="L197" i="1"/>
  <c r="J24" i="1"/>
  <c r="H24" i="1"/>
  <c r="G24" i="1"/>
  <c r="J120" i="1"/>
  <c r="I82" i="1"/>
  <c r="G82" i="1"/>
  <c r="F158" i="1"/>
  <c r="H62" i="1"/>
  <c r="G62" i="1"/>
  <c r="F177" i="1"/>
  <c r="H177" i="1"/>
  <c r="J177" i="1"/>
  <c r="F139" i="1"/>
  <c r="G120" i="1"/>
  <c r="I120" i="1"/>
  <c r="G101" i="1"/>
  <c r="I101" i="1"/>
  <c r="F82" i="1"/>
  <c r="H82" i="1"/>
  <c r="J82" i="1"/>
  <c r="F43" i="1"/>
  <c r="G43" i="1"/>
  <c r="I43" i="1"/>
  <c r="F24" i="1"/>
  <c r="F101" i="1"/>
  <c r="G196" i="1"/>
  <c r="I196" i="1"/>
  <c r="G158" i="1"/>
  <c r="I158" i="1"/>
  <c r="G139" i="1"/>
  <c r="I139" i="1"/>
  <c r="J197" i="1" l="1"/>
  <c r="H197" i="1"/>
  <c r="F197" i="1"/>
  <c r="G197" i="1"/>
  <c r="I197" i="1"/>
</calcChain>
</file>

<file path=xl/sharedStrings.xml><?xml version="1.0" encoding="utf-8"?>
<sst xmlns="http://schemas.openxmlformats.org/spreadsheetml/2006/main" count="424" uniqueCount="125">
  <si>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</si>
  <si>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</si>
  <si>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</si>
  <si>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</si>
  <si>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</si>
  <si>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</si>
  <si>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</si>
  <si>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</si>
  <si>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</si>
  <si>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</si>
  <si>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</si>
  <si>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</si>
  <si>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</si>
  <si>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</si>
  <si>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</si>
  <si>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</si>
  <si>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</si>
  <si>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</si>
  <si>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</si>
  <si>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</si>
  <si>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</si>
  <si>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</si>
  <si>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</si>
  <si>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</si>
  <si>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</si>
  <si>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</si>
  <si>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</si>
  <si>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</si>
  <si>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</si>
  <si>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</si>
  <si>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</si>
  <si>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</si>
  <si>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</si>
  <si>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</si>
  <si>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</si>
  <si>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</si>
  <si>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</si>
  <si>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</si>
  <si>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</si>
  <si>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ПР</t>
  </si>
  <si>
    <t>Филе цыплёнка тушёное</t>
  </si>
  <si>
    <t>Макаронные изделия отварные</t>
  </si>
  <si>
    <t>Хлеб ржано-пшеничный</t>
  </si>
  <si>
    <t>Рис отварной</t>
  </si>
  <si>
    <t>№304-2015г</t>
  </si>
  <si>
    <t>№389-2015г.</t>
  </si>
  <si>
    <t>Чай с сахаром</t>
  </si>
  <si>
    <t>№685-2004г.</t>
  </si>
  <si>
    <t>Фрукт свежий (яблоко)</t>
  </si>
  <si>
    <t>№338-2015г</t>
  </si>
  <si>
    <t>№260-2015г.</t>
  </si>
  <si>
    <t>Каша рассыпчатая гречневая</t>
  </si>
  <si>
    <t>№302-2015г.</t>
  </si>
  <si>
    <t>№111-2015г.</t>
  </si>
  <si>
    <t>ТТК №20</t>
  </si>
  <si>
    <t>Бутерброд с сыром</t>
  </si>
  <si>
    <t>№3-2015г.</t>
  </si>
  <si>
    <t>№173-2015г.</t>
  </si>
  <si>
    <t>Гуляш из свинины</t>
  </si>
  <si>
    <t>Плов из свинины</t>
  </si>
  <si>
    <t>№265-2015г.</t>
  </si>
  <si>
    <t>Печенье "Молочное"</t>
  </si>
  <si>
    <t>№223-2015г.</t>
  </si>
  <si>
    <t>Согласовано:</t>
  </si>
  <si>
    <t>Директор</t>
  </si>
  <si>
    <t>сладкое</t>
  </si>
  <si>
    <t>Пряник</t>
  </si>
  <si>
    <t>№306-2015г.</t>
  </si>
  <si>
    <t>Компот из свежих яблок</t>
  </si>
  <si>
    <t>№342-2015г.</t>
  </si>
  <si>
    <t>№379-2015г.</t>
  </si>
  <si>
    <t>Напиток лимонный</t>
  </si>
  <si>
    <t>№699-2004г.</t>
  </si>
  <si>
    <t>Зефир</t>
  </si>
  <si>
    <t>Суп с макаронными изделиями с цыплёнком</t>
  </si>
  <si>
    <t>Тефтели рыбные из минтая с соусом сметанным с томатом</t>
  </si>
  <si>
    <t>№239,331-2015г.</t>
  </si>
  <si>
    <t>Напиток из плодов шиповника</t>
  </si>
  <si>
    <t>№388-2015г.</t>
  </si>
  <si>
    <t>Мясо тушёное (свинина)</t>
  </si>
  <si>
    <t>Бобовые отварные (горошек зелёный консервированный)</t>
  </si>
  <si>
    <t>Напиток "Витаминка"</t>
  </si>
  <si>
    <t>ТТК №27</t>
  </si>
  <si>
    <t>Тефтели 2-й вариант из свинины с соусом сметанным с томатом</t>
  </si>
  <si>
    <t>№279,331-2015г.</t>
  </si>
  <si>
    <t>№256-2021г.</t>
  </si>
  <si>
    <t>Чай с лимоном</t>
  </si>
  <si>
    <t>№686-2004г.</t>
  </si>
  <si>
    <t>Суп с крупой (пшено) с цыплёнком-бройлером</t>
  </si>
  <si>
    <t>№115-2015г.</t>
  </si>
  <si>
    <t>Котлета "Школьная" из свинины</t>
  </si>
  <si>
    <t>ТТК №104</t>
  </si>
  <si>
    <t>Батон</t>
  </si>
  <si>
    <t>Запеканка из творога с ягодой, протёртой с сахаром</t>
  </si>
  <si>
    <t>Каша рассыпчатая гречневая; Бобовые отварные (горошек зелёный консервированный)</t>
  </si>
  <si>
    <t>Филе минтая запечённое</t>
  </si>
  <si>
    <t>ТТК №16</t>
  </si>
  <si>
    <t>Суп с крупой (перловая) с цыплёнком</t>
  </si>
  <si>
    <t>Макаронные изделия отварные; Бобовые отварные (кукуруза сахарная консервированная)</t>
  </si>
  <si>
    <t>№256;306-2021г.</t>
  </si>
  <si>
    <t>№302;306-2015г.</t>
  </si>
  <si>
    <t>Какао с молоком и витаминами</t>
  </si>
  <si>
    <t>№502-2021г.</t>
  </si>
  <si>
    <t>Вафля десертная</t>
  </si>
  <si>
    <t>Плов "Школьный" из филе бедра цыплят</t>
  </si>
  <si>
    <t>Биойогурт питьевой "Славянский"</t>
  </si>
  <si>
    <t>кисломол.</t>
  </si>
  <si>
    <t>Суп с крупой (пшено) с цыплёнком</t>
  </si>
  <si>
    <t>Каша вязкая молочная из пшённой крупы с маслом сливочным</t>
  </si>
  <si>
    <t>Груша свежая (порция)</t>
  </si>
  <si>
    <t xml:space="preserve">Биточки рыбные «Диетические» из минтая </t>
  </si>
  <si>
    <t>Сок фруктовый в ассортименте</t>
  </si>
  <si>
    <t>Кофейный напиток на сгущённом молоке</t>
  </si>
  <si>
    <t>№380-2015г.</t>
  </si>
  <si>
    <t>Суп с крупой (рис) с цыплёнком-бройлером</t>
  </si>
  <si>
    <t>№256-2015г</t>
  </si>
  <si>
    <t>Филе цыплёнка запечённое</t>
  </si>
  <si>
    <t>ТТК №18</t>
  </si>
  <si>
    <t>Печенье "Полосатое"</t>
  </si>
  <si>
    <t>Яйцо варёное</t>
  </si>
  <si>
    <t>№209-2015г.</t>
  </si>
  <si>
    <t>Биточки рыбные "Диетические" из минтая</t>
  </si>
  <si>
    <t>ТТК №103</t>
  </si>
  <si>
    <t>Рис отварной; Бобовые отварные (кукуруза сахарная консервированная)</t>
  </si>
  <si>
    <t>№304;306-2015г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</si>
</sst>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7" fillId="0" borderId="2" xfId="0" applyFont="1" applyBorder="1"/>
    <xf numFmtId="0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50" activePane="bottomRight" state="frozen"/>
      <selection pane="topRight" activeCell="E1" sqref="E1"/>
      <selection pane="bottomLeft" activeCell="A6" sqref="A6"/>
      <selection pane="bottomRight" activeCell="E21" sqref="E21: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63</v>
      </c>
      <c r="G1" s="2" t="s">
        <v>16</v>
      </c>
      <c r="H1" s="65" t="s">
        <v>64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110</v>
      </c>
      <c r="G6" s="40">
        <v>17.16</v>
      </c>
      <c r="H6" s="40">
        <v>9.24</v>
      </c>
      <c r="I6" s="40">
        <v>3.63</v>
      </c>
      <c r="J6" s="40">
        <v>166.32</v>
      </c>
      <c r="K6" s="41" t="s">
        <v>38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41</v>
      </c>
      <c r="F7" s="43">
        <v>150</v>
      </c>
      <c r="G7" s="43">
        <v>5.55</v>
      </c>
      <c r="H7" s="43">
        <v>4.95</v>
      </c>
      <c r="I7" s="43">
        <v>29.55</v>
      </c>
      <c r="J7" s="43">
        <v>184.5</v>
      </c>
      <c r="K7" s="44" t="s">
        <v>85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86</v>
      </c>
      <c r="F8" s="43">
        <v>207</v>
      </c>
      <c r="G8" s="43">
        <v>0.13</v>
      </c>
      <c r="H8" s="43">
        <v>0.02</v>
      </c>
      <c r="I8" s="43">
        <v>15.2</v>
      </c>
      <c r="J8" s="43">
        <v>62</v>
      </c>
      <c r="K8" s="44" t="s">
        <v>87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25</v>
      </c>
      <c r="G9" s="43">
        <v>2.15</v>
      </c>
      <c r="H9" s="43">
        <v>0.33</v>
      </c>
      <c r="I9" s="43">
        <v>11.3</v>
      </c>
      <c r="J9" s="43">
        <v>57</v>
      </c>
      <c r="K9" s="44" t="s">
        <v>39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1" t="s">
        <v>65</v>
      </c>
      <c r="E11" s="42" t="s">
        <v>73</v>
      </c>
      <c r="F11" s="43">
        <v>48</v>
      </c>
      <c r="G11" s="43">
        <v>0.48</v>
      </c>
      <c r="H11" s="43">
        <v>0</v>
      </c>
      <c r="I11" s="43">
        <v>38.880000000000003</v>
      </c>
      <c r="J11" s="43">
        <v>158.4</v>
      </c>
      <c r="K11" s="44" t="s">
        <v>70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25.47</v>
      </c>
      <c r="H13" s="19">
        <f t="shared" si="0"/>
        <v>14.540000000000001</v>
      </c>
      <c r="I13" s="19">
        <f t="shared" si="0"/>
        <v>98.56</v>
      </c>
      <c r="J13" s="19">
        <f t="shared" si="0"/>
        <v>628.22</v>
      </c>
      <c r="K13" s="25"/>
      <c r="L13" s="19">
        <v>86.5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88</v>
      </c>
      <c r="F15" s="43">
        <v>260</v>
      </c>
      <c r="G15" s="43">
        <v>2.69</v>
      </c>
      <c r="H15" s="43">
        <v>6.16</v>
      </c>
      <c r="I15" s="43">
        <v>1.72</v>
      </c>
      <c r="J15" s="43">
        <v>72.349999999999994</v>
      </c>
      <c r="K15" s="44" t="s">
        <v>89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90</v>
      </c>
      <c r="F16" s="43">
        <v>90</v>
      </c>
      <c r="G16" s="43">
        <v>11.88</v>
      </c>
      <c r="H16" s="43">
        <v>25.56</v>
      </c>
      <c r="I16" s="43">
        <v>14.22</v>
      </c>
      <c r="J16" s="43">
        <v>333</v>
      </c>
      <c r="K16" s="44" t="s">
        <v>91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123</v>
      </c>
      <c r="F17" s="43">
        <v>160</v>
      </c>
      <c r="G17" s="43">
        <v>3.86</v>
      </c>
      <c r="H17" s="43">
        <v>5.66</v>
      </c>
      <c r="I17" s="43">
        <v>37.659999999999997</v>
      </c>
      <c r="J17" s="43">
        <v>217.06</v>
      </c>
      <c r="K17" s="44" t="s">
        <v>124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81</v>
      </c>
      <c r="F18" s="43">
        <v>200</v>
      </c>
      <c r="G18" s="43">
        <v>0.5</v>
      </c>
      <c r="H18" s="43">
        <v>0</v>
      </c>
      <c r="I18" s="43">
        <v>22.8</v>
      </c>
      <c r="J18" s="43">
        <v>93.1</v>
      </c>
      <c r="K18" s="44" t="s">
        <v>82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92</v>
      </c>
      <c r="F19" s="43">
        <v>20</v>
      </c>
      <c r="G19" s="43">
        <v>1.6</v>
      </c>
      <c r="H19" s="43">
        <v>0.6</v>
      </c>
      <c r="I19" s="43">
        <v>10.8</v>
      </c>
      <c r="J19" s="43">
        <v>56</v>
      </c>
      <c r="K19" s="44" t="s">
        <v>39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2.58</v>
      </c>
      <c r="H20" s="43">
        <v>0.39</v>
      </c>
      <c r="I20" s="43">
        <v>13.56</v>
      </c>
      <c r="J20" s="43">
        <v>68.400000000000006</v>
      </c>
      <c r="K20" s="44" t="s">
        <v>39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1">SUM(G14:G22)</f>
        <v>23.11</v>
      </c>
      <c r="H23" s="19">
        <f t="shared" si="1"/>
        <v>38.369999999999997</v>
      </c>
      <c r="I23" s="19">
        <f t="shared" si="1"/>
        <v>100.75999999999999</v>
      </c>
      <c r="J23" s="19">
        <f t="shared" si="1"/>
        <v>839.91000000000008</v>
      </c>
      <c r="K23" s="25"/>
      <c r="L23" s="19">
        <v>86.5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1300</v>
      </c>
      <c r="G24" s="32">
        <f t="shared" ref="G24:J24" si="2">G13+G23</f>
        <v>48.58</v>
      </c>
      <c r="H24" s="32">
        <f t="shared" si="2"/>
        <v>52.91</v>
      </c>
      <c r="I24" s="32">
        <f t="shared" si="2"/>
        <v>199.32</v>
      </c>
      <c r="J24" s="32">
        <f t="shared" si="2"/>
        <v>1468.13</v>
      </c>
      <c r="K24" s="32"/>
      <c r="L24" s="32">
        <f t="shared" ref="L24" si="3">L13+L23</f>
        <v>173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93</v>
      </c>
      <c r="F25" s="40">
        <v>150</v>
      </c>
      <c r="G25" s="40">
        <v>21.85</v>
      </c>
      <c r="H25" s="40">
        <v>18.78</v>
      </c>
      <c r="I25" s="40">
        <v>41.98</v>
      </c>
      <c r="J25" s="40">
        <v>414.3</v>
      </c>
      <c r="K25" s="41" t="s">
        <v>62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 t="s">
        <v>47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92</v>
      </c>
      <c r="F28" s="43">
        <v>15</v>
      </c>
      <c r="G28" s="43">
        <v>1.2</v>
      </c>
      <c r="H28" s="43">
        <v>0.45</v>
      </c>
      <c r="I28" s="43">
        <v>8.1</v>
      </c>
      <c r="J28" s="43">
        <v>42</v>
      </c>
      <c r="K28" s="44" t="s">
        <v>39</v>
      </c>
      <c r="L28" s="43"/>
    </row>
    <row r="29" spans="1:12" ht="25.5" x14ac:dyDescent="0.25">
      <c r="A29" s="14"/>
      <c r="B29" s="15"/>
      <c r="C29" s="11"/>
      <c r="D29" s="7" t="s">
        <v>23</v>
      </c>
      <c r="E29" s="42" t="s">
        <v>48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4">SUM(G25:G31)</f>
        <v>23.720000000000002</v>
      </c>
      <c r="H32" s="19">
        <f t="shared" ref="H32" si="5">SUM(H25:H31)</f>
        <v>19.850000000000001</v>
      </c>
      <c r="I32" s="19">
        <f t="shared" ref="I32" si="6">SUM(I25:I31)</f>
        <v>79.78</v>
      </c>
      <c r="J32" s="19">
        <f t="shared" ref="J32" si="7">SUM(J25:J31)</f>
        <v>586.79999999999995</v>
      </c>
      <c r="K32" s="25"/>
      <c r="L32" s="19">
        <v>86.5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74</v>
      </c>
      <c r="F34" s="43">
        <v>260</v>
      </c>
      <c r="G34" s="43">
        <v>4.5</v>
      </c>
      <c r="H34" s="43">
        <v>6.44</v>
      </c>
      <c r="I34" s="43">
        <v>13</v>
      </c>
      <c r="J34" s="43">
        <v>138.1</v>
      </c>
      <c r="K34" s="44" t="s">
        <v>53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58</v>
      </c>
      <c r="F35" s="43">
        <v>90</v>
      </c>
      <c r="G35" s="43">
        <v>9.58</v>
      </c>
      <c r="H35" s="43">
        <v>25.37</v>
      </c>
      <c r="I35" s="43">
        <v>2.6</v>
      </c>
      <c r="J35" s="43">
        <v>278.10000000000002</v>
      </c>
      <c r="K35" s="44" t="s">
        <v>50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94</v>
      </c>
      <c r="F36" s="43">
        <v>165</v>
      </c>
      <c r="G36" s="43">
        <v>9.0299999999999994</v>
      </c>
      <c r="H36" s="43">
        <v>6.5</v>
      </c>
      <c r="I36" s="43">
        <v>39.51</v>
      </c>
      <c r="J36" s="43">
        <v>252.63</v>
      </c>
      <c r="K36" s="44" t="s">
        <v>100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68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 t="s">
        <v>69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92</v>
      </c>
      <c r="F38" s="43">
        <v>20</v>
      </c>
      <c r="G38" s="43">
        <v>1.6</v>
      </c>
      <c r="H38" s="43">
        <v>0.6</v>
      </c>
      <c r="I38" s="43">
        <v>10.8</v>
      </c>
      <c r="J38" s="43">
        <v>56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39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765</v>
      </c>
      <c r="G42" s="19">
        <f t="shared" ref="G42" si="8">SUM(G33:G41)</f>
        <v>27.450000000000003</v>
      </c>
      <c r="H42" s="19">
        <f t="shared" ref="H42" si="9">SUM(H33:H41)</f>
        <v>39.46</v>
      </c>
      <c r="I42" s="19">
        <f t="shared" ref="I42" si="10">SUM(I33:I41)</f>
        <v>107.35</v>
      </c>
      <c r="J42" s="19">
        <f t="shared" ref="J42" si="11">SUM(J33:J41)</f>
        <v>907.83</v>
      </c>
      <c r="K42" s="25"/>
      <c r="L42" s="19">
        <v>86.5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1280</v>
      </c>
      <c r="G43" s="32">
        <f t="shared" ref="G43" si="12">G32+G42</f>
        <v>51.17</v>
      </c>
      <c r="H43" s="32">
        <f t="shared" ref="H43" si="13">H32+H42</f>
        <v>59.31</v>
      </c>
      <c r="I43" s="32">
        <f t="shared" ref="I43" si="14">I32+I42</f>
        <v>187.13</v>
      </c>
      <c r="J43" s="32">
        <f t="shared" ref="J43:L43" si="15">J32+J42</f>
        <v>1494.63</v>
      </c>
      <c r="K43" s="32"/>
      <c r="L43" s="32">
        <f t="shared" si="15"/>
        <v>173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95</v>
      </c>
      <c r="F44" s="40">
        <v>80</v>
      </c>
      <c r="G44" s="40">
        <v>14.08</v>
      </c>
      <c r="H44" s="40">
        <v>4.96</v>
      </c>
      <c r="I44" s="40">
        <v>3.04</v>
      </c>
      <c r="J44" s="40">
        <v>113.6</v>
      </c>
      <c r="K44" s="41" t="s">
        <v>96</v>
      </c>
      <c r="L44" s="40"/>
    </row>
    <row r="45" spans="1:12" ht="25.5" x14ac:dyDescent="0.25">
      <c r="A45" s="23"/>
      <c r="B45" s="15"/>
      <c r="C45" s="11"/>
      <c r="D45" s="6" t="s">
        <v>20</v>
      </c>
      <c r="E45" s="42" t="s">
        <v>43</v>
      </c>
      <c r="F45" s="43">
        <v>150</v>
      </c>
      <c r="G45" s="43">
        <v>3.65</v>
      </c>
      <c r="H45" s="43">
        <v>5.37</v>
      </c>
      <c r="I45" s="43">
        <v>36.68</v>
      </c>
      <c r="J45" s="43">
        <v>209.7</v>
      </c>
      <c r="K45" s="44" t="s">
        <v>44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46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3.44</v>
      </c>
      <c r="H48" s="43">
        <v>0.52</v>
      </c>
      <c r="I48" s="43">
        <v>18.079999999999998</v>
      </c>
      <c r="J48" s="43">
        <v>91.2</v>
      </c>
      <c r="K48" s="44" t="s">
        <v>39</v>
      </c>
      <c r="L48" s="43"/>
    </row>
    <row r="49" spans="1:12" ht="15" x14ac:dyDescent="0.25">
      <c r="A49" s="23"/>
      <c r="B49" s="15"/>
      <c r="C49" s="11"/>
      <c r="D49" s="61" t="s">
        <v>65</v>
      </c>
      <c r="E49" s="42" t="s">
        <v>66</v>
      </c>
      <c r="F49" s="43">
        <v>32</v>
      </c>
      <c r="G49" s="43">
        <v>1.6</v>
      </c>
      <c r="H49" s="43">
        <v>1.92</v>
      </c>
      <c r="I49" s="43">
        <v>22.08</v>
      </c>
      <c r="J49" s="43">
        <v>112</v>
      </c>
      <c r="K49" s="44" t="s">
        <v>39</v>
      </c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502</v>
      </c>
      <c r="G51" s="19">
        <f t="shared" ref="G51" si="16">SUM(G44:G50)</f>
        <v>22.840000000000003</v>
      </c>
      <c r="H51" s="19">
        <f t="shared" ref="H51" si="17">SUM(H44:H50)</f>
        <v>12.79</v>
      </c>
      <c r="I51" s="19">
        <f t="shared" ref="I51" si="18">SUM(I44:I50)</f>
        <v>94.88</v>
      </c>
      <c r="J51" s="19">
        <f t="shared" ref="J51" si="19">SUM(J44:J50)</f>
        <v>586.5</v>
      </c>
      <c r="K51" s="25"/>
      <c r="L51" s="19">
        <v>86.5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97</v>
      </c>
      <c r="F53" s="43">
        <v>260</v>
      </c>
      <c r="G53" s="43">
        <v>2.69</v>
      </c>
      <c r="H53" s="43">
        <v>6.16</v>
      </c>
      <c r="I53" s="43">
        <v>1.72</v>
      </c>
      <c r="J53" s="43">
        <v>53.35</v>
      </c>
      <c r="K53" s="44" t="s">
        <v>89</v>
      </c>
      <c r="L53" s="43"/>
    </row>
    <row r="54" spans="1:12" ht="25.5" x14ac:dyDescent="0.25">
      <c r="A54" s="23"/>
      <c r="B54" s="15"/>
      <c r="C54" s="11"/>
      <c r="D54" s="7" t="s">
        <v>27</v>
      </c>
      <c r="E54" s="42" t="s">
        <v>83</v>
      </c>
      <c r="F54" s="43">
        <v>165</v>
      </c>
      <c r="G54" s="43">
        <v>10.44</v>
      </c>
      <c r="H54" s="43">
        <v>24.17</v>
      </c>
      <c r="I54" s="43">
        <v>17.420000000000002</v>
      </c>
      <c r="J54" s="43">
        <v>334.5</v>
      </c>
      <c r="K54" s="44" t="s">
        <v>84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98</v>
      </c>
      <c r="F55" s="43">
        <v>160</v>
      </c>
      <c r="G55" s="43">
        <v>5.76</v>
      </c>
      <c r="H55" s="43">
        <v>5.24</v>
      </c>
      <c r="I55" s="43">
        <v>30.53</v>
      </c>
      <c r="J55" s="43">
        <v>191.86</v>
      </c>
      <c r="K55" s="44" t="s">
        <v>99</v>
      </c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0.68</v>
      </c>
      <c r="H56" s="43">
        <v>0.28000000000000003</v>
      </c>
      <c r="I56" s="43">
        <v>20.76</v>
      </c>
      <c r="J56" s="43">
        <v>88.2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92</v>
      </c>
      <c r="F57" s="43">
        <v>15</v>
      </c>
      <c r="G57" s="43">
        <v>1.2</v>
      </c>
      <c r="H57" s="43">
        <v>0.45</v>
      </c>
      <c r="I57" s="43">
        <v>8.1</v>
      </c>
      <c r="J57" s="43">
        <v>42</v>
      </c>
      <c r="K57" s="44" t="s">
        <v>39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20</v>
      </c>
      <c r="G58" s="43">
        <v>1.72</v>
      </c>
      <c r="H58" s="43">
        <v>0.26</v>
      </c>
      <c r="I58" s="43">
        <v>9.0399999999999991</v>
      </c>
      <c r="J58" s="43">
        <v>45.6</v>
      </c>
      <c r="K58" s="44" t="s">
        <v>39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820</v>
      </c>
      <c r="G61" s="19">
        <f t="shared" ref="G61" si="20">SUM(G52:G60)</f>
        <v>22.49</v>
      </c>
      <c r="H61" s="19">
        <f t="shared" ref="H61" si="21">SUM(H52:H60)</f>
        <v>36.56</v>
      </c>
      <c r="I61" s="19">
        <f t="shared" ref="I61" si="22">SUM(I52:I60)</f>
        <v>87.57</v>
      </c>
      <c r="J61" s="19">
        <f t="shared" ref="J61" si="23">SUM(J52:J60)</f>
        <v>755.5100000000001</v>
      </c>
      <c r="K61" s="25"/>
      <c r="L61" s="19">
        <v>86.5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1322</v>
      </c>
      <c r="G62" s="32">
        <f t="shared" ref="G62" si="24">G51+G61</f>
        <v>45.33</v>
      </c>
      <c r="H62" s="32">
        <f t="shared" ref="H62" si="25">H51+H61</f>
        <v>49.35</v>
      </c>
      <c r="I62" s="32">
        <f t="shared" ref="I62" si="26">I51+I61</f>
        <v>182.45</v>
      </c>
      <c r="J62" s="32">
        <f t="shared" ref="J62:L62" si="27">J51+J61</f>
        <v>1342.0100000000002</v>
      </c>
      <c r="K62" s="32"/>
      <c r="L62" s="32">
        <f t="shared" si="27"/>
        <v>173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58</v>
      </c>
      <c r="F63" s="40">
        <v>100</v>
      </c>
      <c r="G63" s="40">
        <v>10.64</v>
      </c>
      <c r="H63" s="40">
        <v>28.19</v>
      </c>
      <c r="I63" s="40">
        <v>2.89</v>
      </c>
      <c r="J63" s="40">
        <v>309</v>
      </c>
      <c r="K63" s="41" t="s">
        <v>50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51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 t="s">
        <v>52</v>
      </c>
      <c r="L64" s="43"/>
    </row>
    <row r="65" spans="1:12" ht="25.5" x14ac:dyDescent="0.25">
      <c r="A65" s="23"/>
      <c r="B65" s="15"/>
      <c r="C65" s="11"/>
      <c r="D65" s="57" t="s">
        <v>21</v>
      </c>
      <c r="E65" s="42" t="s">
        <v>101</v>
      </c>
      <c r="F65" s="43">
        <v>200</v>
      </c>
      <c r="G65" s="43">
        <v>3.9</v>
      </c>
      <c r="H65" s="43">
        <v>3.1</v>
      </c>
      <c r="I65" s="43">
        <v>25.6</v>
      </c>
      <c r="J65" s="43">
        <v>145</v>
      </c>
      <c r="K65" s="44" t="s">
        <v>102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35</v>
      </c>
      <c r="G66" s="43">
        <v>3.01</v>
      </c>
      <c r="H66" s="43">
        <v>0.46</v>
      </c>
      <c r="I66" s="43">
        <v>15.82</v>
      </c>
      <c r="J66" s="43">
        <v>79.8</v>
      </c>
      <c r="K66" s="44" t="s">
        <v>39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9" t="s">
        <v>65</v>
      </c>
      <c r="E68" s="42" t="s">
        <v>103</v>
      </c>
      <c r="F68" s="43">
        <v>19</v>
      </c>
      <c r="G68" s="43">
        <v>0.97</v>
      </c>
      <c r="H68" s="43">
        <v>5.74</v>
      </c>
      <c r="I68" s="43">
        <v>11.13</v>
      </c>
      <c r="J68" s="43">
        <v>100.13</v>
      </c>
      <c r="K68" s="44" t="s">
        <v>39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504</v>
      </c>
      <c r="G70" s="19">
        <f t="shared" ref="G70" si="28">SUM(G63:G69)</f>
        <v>27.119999999999997</v>
      </c>
      <c r="H70" s="19">
        <f t="shared" ref="H70" si="29">SUM(H63:H69)</f>
        <v>43.580000000000005</v>
      </c>
      <c r="I70" s="19">
        <f t="shared" ref="I70" si="30">SUM(I63:I69)</f>
        <v>94.079999999999984</v>
      </c>
      <c r="J70" s="19">
        <f t="shared" ref="J70" si="31">SUM(J63:J69)</f>
        <v>877.68</v>
      </c>
      <c r="K70" s="25"/>
      <c r="L70" s="19">
        <v>86.5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74</v>
      </c>
      <c r="F72" s="43">
        <v>260</v>
      </c>
      <c r="G72" s="43">
        <v>4.45</v>
      </c>
      <c r="H72" s="43">
        <v>4.1900000000000004</v>
      </c>
      <c r="I72" s="43">
        <v>16.89</v>
      </c>
      <c r="J72" s="43">
        <v>135.1</v>
      </c>
      <c r="K72" s="44" t="s">
        <v>53</v>
      </c>
      <c r="L72" s="43"/>
    </row>
    <row r="73" spans="1:12" ht="15" x14ac:dyDescent="0.25">
      <c r="A73" s="23"/>
      <c r="B73" s="15"/>
      <c r="C73" s="11"/>
      <c r="D73" s="60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46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 t="s">
        <v>47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92</v>
      </c>
      <c r="F76" s="43">
        <v>20</v>
      </c>
      <c r="G76" s="43">
        <v>1.6</v>
      </c>
      <c r="H76" s="43">
        <v>0.6</v>
      </c>
      <c r="I76" s="43">
        <v>10.8</v>
      </c>
      <c r="J76" s="43">
        <v>56</v>
      </c>
      <c r="K76" s="44" t="s">
        <v>39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2.58</v>
      </c>
      <c r="H77" s="43">
        <v>0.39</v>
      </c>
      <c r="I77" s="43">
        <v>13.56</v>
      </c>
      <c r="J77" s="43">
        <v>68.400000000000006</v>
      </c>
      <c r="K77" s="44" t="s">
        <v>39</v>
      </c>
      <c r="L77" s="43"/>
    </row>
    <row r="78" spans="1:12" ht="15" x14ac:dyDescent="0.25">
      <c r="A78" s="23"/>
      <c r="B78" s="15"/>
      <c r="C78" s="11"/>
      <c r="D78" s="60" t="s">
        <v>20</v>
      </c>
      <c r="E78" s="42" t="s">
        <v>104</v>
      </c>
      <c r="F78" s="43">
        <v>210</v>
      </c>
      <c r="G78" s="43">
        <v>21</v>
      </c>
      <c r="H78" s="43">
        <v>21.15</v>
      </c>
      <c r="I78" s="43">
        <v>36.75</v>
      </c>
      <c r="J78" s="43">
        <v>421.05</v>
      </c>
      <c r="K78" s="44" t="s">
        <v>54</v>
      </c>
      <c r="L78" s="43"/>
    </row>
    <row r="79" spans="1:12" ht="15" x14ac:dyDescent="0.2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SUM(F71:F80)</f>
        <v>720</v>
      </c>
      <c r="G81" s="19">
        <f t="shared" ref="G81" si="32">SUM(G71:G80)</f>
        <v>29.700000000000003</v>
      </c>
      <c r="H81" s="19">
        <f t="shared" ref="H81" si="33">SUM(H71:H80)</f>
        <v>26.349999999999998</v>
      </c>
      <c r="I81" s="19">
        <f t="shared" ref="I81" si="34">SUM(I71:I80)</f>
        <v>93</v>
      </c>
      <c r="J81" s="19">
        <f t="shared" ref="J81" si="35">SUM(J71:J80)</f>
        <v>740.55</v>
      </c>
      <c r="K81" s="25"/>
      <c r="L81" s="19">
        <v>86.5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6" t="s">
        <v>4</v>
      </c>
      <c r="D82" s="67"/>
      <c r="E82" s="31"/>
      <c r="F82" s="32">
        <f>F70+F81</f>
        <v>1224</v>
      </c>
      <c r="G82" s="32">
        <f t="shared" ref="G82" si="36">G70+G81</f>
        <v>56.82</v>
      </c>
      <c r="H82" s="32">
        <f t="shared" ref="H82" si="37">H70+H81</f>
        <v>69.930000000000007</v>
      </c>
      <c r="I82" s="32">
        <f t="shared" ref="I82" si="38">I70+I81</f>
        <v>187.07999999999998</v>
      </c>
      <c r="J82" s="32">
        <f t="shared" ref="J82:L82" si="39">J70+J81</f>
        <v>1618.23</v>
      </c>
      <c r="K82" s="32"/>
      <c r="L82" s="32">
        <f t="shared" si="39"/>
        <v>173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90</v>
      </c>
      <c r="F83" s="40">
        <v>100</v>
      </c>
      <c r="G83" s="40">
        <v>13.2</v>
      </c>
      <c r="H83" s="40">
        <v>28.4</v>
      </c>
      <c r="I83" s="40">
        <v>15.8</v>
      </c>
      <c r="J83" s="40">
        <v>370</v>
      </c>
      <c r="K83" s="41" t="s">
        <v>91</v>
      </c>
      <c r="L83" s="40"/>
    </row>
    <row r="84" spans="1:12" ht="25.5" x14ac:dyDescent="0.25">
      <c r="A84" s="23"/>
      <c r="B84" s="15"/>
      <c r="C84" s="11"/>
      <c r="D84" s="6" t="s">
        <v>20</v>
      </c>
      <c r="E84" s="42" t="s">
        <v>41</v>
      </c>
      <c r="F84" s="43">
        <v>150</v>
      </c>
      <c r="G84" s="43">
        <v>5.55</v>
      </c>
      <c r="H84" s="43">
        <v>4.95</v>
      </c>
      <c r="I84" s="43">
        <v>29.55</v>
      </c>
      <c r="J84" s="43">
        <v>184.5</v>
      </c>
      <c r="K84" s="44" t="s">
        <v>85</v>
      </c>
      <c r="L84" s="43"/>
    </row>
    <row r="85" spans="1:12" ht="25.5" x14ac:dyDescent="0.25">
      <c r="A85" s="23"/>
      <c r="B85" s="15"/>
      <c r="C85" s="11"/>
      <c r="D85" s="51" t="s">
        <v>21</v>
      </c>
      <c r="E85" s="42" t="s">
        <v>46</v>
      </c>
      <c r="F85" s="43">
        <v>200</v>
      </c>
      <c r="G85" s="43">
        <v>7.0000000000000007E-2</v>
      </c>
      <c r="H85" s="43">
        <v>0.02</v>
      </c>
      <c r="I85" s="43">
        <v>15</v>
      </c>
      <c r="J85" s="43">
        <v>60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42</v>
      </c>
      <c r="F86" s="43">
        <v>20</v>
      </c>
      <c r="G86" s="43">
        <v>1.72</v>
      </c>
      <c r="H86" s="43">
        <v>0.26</v>
      </c>
      <c r="I86" s="43">
        <v>9.0399999999999991</v>
      </c>
      <c r="J86" s="43">
        <v>45.6</v>
      </c>
      <c r="K86" s="44" t="s">
        <v>39</v>
      </c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1" t="s">
        <v>106</v>
      </c>
      <c r="E88" s="42" t="s">
        <v>105</v>
      </c>
      <c r="F88" s="43">
        <v>125</v>
      </c>
      <c r="G88" s="43">
        <v>3.75</v>
      </c>
      <c r="H88" s="43">
        <v>3.13</v>
      </c>
      <c r="I88" s="43">
        <v>19.13</v>
      </c>
      <c r="J88" s="43">
        <v>120</v>
      </c>
      <c r="K88" s="44" t="s">
        <v>39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595</v>
      </c>
      <c r="G90" s="19">
        <f t="shared" ref="G90" si="40">SUM(G83:G89)</f>
        <v>24.29</v>
      </c>
      <c r="H90" s="19">
        <f t="shared" ref="H90" si="41">SUM(H83:H89)</f>
        <v>36.760000000000005</v>
      </c>
      <c r="I90" s="19">
        <f t="shared" ref="I90" si="42">SUM(I83:I89)</f>
        <v>88.52</v>
      </c>
      <c r="J90" s="19">
        <f t="shared" ref="J90" si="43">SUM(J83:J89)</f>
        <v>780.1</v>
      </c>
      <c r="K90" s="25"/>
      <c r="L90" s="19">
        <v>86.5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26</v>
      </c>
      <c r="E92" s="42" t="s">
        <v>107</v>
      </c>
      <c r="F92" s="43">
        <v>260</v>
      </c>
      <c r="G92" s="43">
        <v>2.69</v>
      </c>
      <c r="H92" s="43">
        <v>6.16</v>
      </c>
      <c r="I92" s="43">
        <v>1.72</v>
      </c>
      <c r="J92" s="43">
        <v>72.349999999999994</v>
      </c>
      <c r="K92" s="44" t="s">
        <v>89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40</v>
      </c>
      <c r="F93" s="43">
        <v>110</v>
      </c>
      <c r="G93" s="43">
        <v>17.16</v>
      </c>
      <c r="H93" s="43">
        <v>9.24</v>
      </c>
      <c r="I93" s="43">
        <v>3.63</v>
      </c>
      <c r="J93" s="43">
        <v>166.32</v>
      </c>
      <c r="K93" s="44" t="s">
        <v>38</v>
      </c>
      <c r="L93" s="43"/>
    </row>
    <row r="94" spans="1:12" ht="25.5" x14ac:dyDescent="0.25">
      <c r="A94" s="23"/>
      <c r="B94" s="15"/>
      <c r="C94" s="11"/>
      <c r="D94" s="7" t="s">
        <v>28</v>
      </c>
      <c r="E94" s="42" t="s">
        <v>51</v>
      </c>
      <c r="F94" s="43">
        <v>150</v>
      </c>
      <c r="G94" s="43">
        <v>8.6</v>
      </c>
      <c r="H94" s="43">
        <v>6.09</v>
      </c>
      <c r="I94" s="43">
        <v>38.64</v>
      </c>
      <c r="J94" s="43">
        <v>243.75</v>
      </c>
      <c r="K94" s="44" t="s">
        <v>52</v>
      </c>
      <c r="L94" s="43"/>
    </row>
    <row r="95" spans="1:12" ht="25.5" x14ac:dyDescent="0.25">
      <c r="A95" s="23"/>
      <c r="B95" s="15"/>
      <c r="C95" s="11"/>
      <c r="D95" s="7" t="s">
        <v>29</v>
      </c>
      <c r="E95" s="42" t="s">
        <v>71</v>
      </c>
      <c r="F95" s="43">
        <v>200</v>
      </c>
      <c r="G95" s="43">
        <v>0.1</v>
      </c>
      <c r="H95" s="43">
        <v>0</v>
      </c>
      <c r="I95" s="43">
        <v>25.2</v>
      </c>
      <c r="J95" s="43">
        <v>96</v>
      </c>
      <c r="K95" s="44" t="s">
        <v>72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92</v>
      </c>
      <c r="F96" s="43">
        <v>20</v>
      </c>
      <c r="G96" s="43">
        <v>1.6</v>
      </c>
      <c r="H96" s="43">
        <v>0.6</v>
      </c>
      <c r="I96" s="43">
        <v>10.8</v>
      </c>
      <c r="J96" s="43">
        <v>56</v>
      </c>
      <c r="K96" s="44" t="s">
        <v>39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42</v>
      </c>
      <c r="F97" s="43">
        <v>30</v>
      </c>
      <c r="G97" s="43">
        <v>2.58</v>
      </c>
      <c r="H97" s="43">
        <v>0.39</v>
      </c>
      <c r="I97" s="43">
        <v>13.56</v>
      </c>
      <c r="J97" s="43">
        <v>68.400000000000006</v>
      </c>
      <c r="K97" s="44" t="s">
        <v>39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770</v>
      </c>
      <c r="G100" s="19">
        <f>SUM(G91:G99)</f>
        <v>32.730000000000004</v>
      </c>
      <c r="H100" s="19">
        <f>SUM(H91:H99)</f>
        <v>22.480000000000004</v>
      </c>
      <c r="I100" s="19">
        <f>SUM(I91:I99)</f>
        <v>93.55</v>
      </c>
      <c r="J100" s="19">
        <f>SUM(J91:J99)</f>
        <v>702.81999999999994</v>
      </c>
      <c r="K100" s="25"/>
      <c r="L100" s="19">
        <v>86.5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6" t="s">
        <v>4</v>
      </c>
      <c r="D101" s="67"/>
      <c r="E101" s="31"/>
      <c r="F101" s="32">
        <f>F90+F100</f>
        <v>1365</v>
      </c>
      <c r="G101" s="32">
        <f>G90+G100</f>
        <v>57.02</v>
      </c>
      <c r="H101" s="32">
        <f>H90+H100</f>
        <v>59.240000000000009</v>
      </c>
      <c r="I101" s="32">
        <f>I90+I100</f>
        <v>182.07</v>
      </c>
      <c r="J101" s="32">
        <f>J90+J100</f>
        <v>1482.92</v>
      </c>
      <c r="K101" s="32"/>
      <c r="L101" s="32">
        <f>L90+L100</f>
        <v>173</v>
      </c>
    </row>
    <row r="102" spans="1:12" ht="25.5" x14ac:dyDescent="0.25">
      <c r="A102" s="20">
        <v>2</v>
      </c>
      <c r="B102" s="21">
        <v>1</v>
      </c>
      <c r="C102" s="22" t="s">
        <v>19</v>
      </c>
      <c r="D102" s="53" t="s">
        <v>20</v>
      </c>
      <c r="E102" s="39" t="s">
        <v>108</v>
      </c>
      <c r="F102" s="52">
        <v>205</v>
      </c>
      <c r="G102" s="40">
        <v>8.16</v>
      </c>
      <c r="H102" s="40">
        <v>6.97</v>
      </c>
      <c r="I102" s="40">
        <v>40.03</v>
      </c>
      <c r="J102" s="40">
        <v>256</v>
      </c>
      <c r="K102" s="41" t="s">
        <v>57</v>
      </c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25.5" x14ac:dyDescent="0.25">
      <c r="A104" s="23"/>
      <c r="B104" s="15"/>
      <c r="C104" s="11"/>
      <c r="D104" s="7" t="s">
        <v>21</v>
      </c>
      <c r="E104" s="42" t="s">
        <v>46</v>
      </c>
      <c r="F104" s="43">
        <v>200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55</v>
      </c>
      <c r="F105" s="62">
        <v>52</v>
      </c>
      <c r="G105" s="43">
        <v>7.14</v>
      </c>
      <c r="H105" s="43">
        <v>10.87</v>
      </c>
      <c r="I105" s="43">
        <v>13.57</v>
      </c>
      <c r="J105" s="43">
        <v>183.08</v>
      </c>
      <c r="K105" s="44" t="s">
        <v>56</v>
      </c>
      <c r="L105" s="43"/>
    </row>
    <row r="106" spans="1:12" ht="25.5" x14ac:dyDescent="0.25">
      <c r="A106" s="23"/>
      <c r="B106" s="15"/>
      <c r="C106" s="11"/>
      <c r="D106" s="7" t="s">
        <v>23</v>
      </c>
      <c r="E106" s="42" t="s">
        <v>109</v>
      </c>
      <c r="F106" s="43">
        <v>100</v>
      </c>
      <c r="G106" s="43">
        <v>0.4</v>
      </c>
      <c r="H106" s="43">
        <v>0.3</v>
      </c>
      <c r="I106" s="43">
        <v>10.3</v>
      </c>
      <c r="J106" s="43">
        <v>47</v>
      </c>
      <c r="K106" s="44" t="s">
        <v>49</v>
      </c>
      <c r="L106" s="43"/>
    </row>
    <row r="107" spans="1:12" ht="15" x14ac:dyDescent="0.25">
      <c r="A107" s="23"/>
      <c r="B107" s="15"/>
      <c r="C107" s="11"/>
      <c r="D107" s="5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557</v>
      </c>
      <c r="G109" s="19">
        <f t="shared" ref="G109:J109" si="44">SUM(G102:G108)</f>
        <v>15.770000000000001</v>
      </c>
      <c r="H109" s="19">
        <f t="shared" si="44"/>
        <v>18.16</v>
      </c>
      <c r="I109" s="19">
        <f t="shared" si="44"/>
        <v>78.899999999999991</v>
      </c>
      <c r="J109" s="19">
        <f t="shared" si="44"/>
        <v>546.08000000000004</v>
      </c>
      <c r="K109" s="25"/>
      <c r="L109" s="19">
        <v>86.5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25.5" x14ac:dyDescent="0.25">
      <c r="A111" s="23"/>
      <c r="B111" s="15"/>
      <c r="C111" s="11"/>
      <c r="D111" s="7" t="s">
        <v>26</v>
      </c>
      <c r="E111" s="42" t="s">
        <v>74</v>
      </c>
      <c r="F111" s="43">
        <v>260</v>
      </c>
      <c r="G111" s="43">
        <v>4.45</v>
      </c>
      <c r="H111" s="43">
        <v>4.1900000000000004</v>
      </c>
      <c r="I111" s="43">
        <v>16.89</v>
      </c>
      <c r="J111" s="43">
        <v>135.1</v>
      </c>
      <c r="K111" s="44" t="s">
        <v>53</v>
      </c>
      <c r="L111" s="43"/>
    </row>
    <row r="112" spans="1:12" ht="25.5" x14ac:dyDescent="0.25">
      <c r="A112" s="23"/>
      <c r="B112" s="15"/>
      <c r="C112" s="11"/>
      <c r="D112" s="7" t="s">
        <v>27</v>
      </c>
      <c r="E112" s="42" t="s">
        <v>110</v>
      </c>
      <c r="F112" s="43">
        <v>90</v>
      </c>
      <c r="G112" s="43">
        <v>13.2</v>
      </c>
      <c r="H112" s="43">
        <v>6.96</v>
      </c>
      <c r="I112" s="43">
        <v>14.4</v>
      </c>
      <c r="J112" s="43">
        <v>174</v>
      </c>
      <c r="K112" s="44" t="s">
        <v>76</v>
      </c>
      <c r="L112" s="43"/>
    </row>
    <row r="113" spans="1:12" ht="25.5" x14ac:dyDescent="0.25">
      <c r="A113" s="23"/>
      <c r="B113" s="15"/>
      <c r="C113" s="11"/>
      <c r="D113" s="7" t="s">
        <v>28</v>
      </c>
      <c r="E113" s="42" t="s">
        <v>43</v>
      </c>
      <c r="F113" s="43">
        <v>150</v>
      </c>
      <c r="G113" s="43">
        <v>3.65</v>
      </c>
      <c r="H113" s="43">
        <v>5.37</v>
      </c>
      <c r="I113" s="43">
        <v>36.68</v>
      </c>
      <c r="J113" s="43">
        <v>209.7</v>
      </c>
      <c r="K113" s="44" t="s">
        <v>44</v>
      </c>
      <c r="L113" s="43"/>
    </row>
    <row r="114" spans="1:12" ht="25.5" x14ac:dyDescent="0.25">
      <c r="A114" s="23"/>
      <c r="B114" s="15"/>
      <c r="C114" s="11"/>
      <c r="D114" s="7" t="s">
        <v>29</v>
      </c>
      <c r="E114" s="42" t="s">
        <v>111</v>
      </c>
      <c r="F114" s="43">
        <v>200</v>
      </c>
      <c r="G114" s="43">
        <v>0.55000000000000004</v>
      </c>
      <c r="H114" s="43">
        <v>0.2</v>
      </c>
      <c r="I114" s="43">
        <v>25</v>
      </c>
      <c r="J114" s="43">
        <v>104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92</v>
      </c>
      <c r="F115" s="43">
        <v>20</v>
      </c>
      <c r="G115" s="43">
        <v>1.6</v>
      </c>
      <c r="H115" s="43">
        <v>0.6</v>
      </c>
      <c r="I115" s="43">
        <v>10.8</v>
      </c>
      <c r="J115" s="43">
        <v>56</v>
      </c>
      <c r="K115" s="44" t="s">
        <v>39</v>
      </c>
      <c r="L115" s="43"/>
    </row>
    <row r="116" spans="1:12" ht="15" x14ac:dyDescent="0.25">
      <c r="A116" s="23"/>
      <c r="B116" s="15"/>
      <c r="C116" s="11"/>
      <c r="D116" s="7" t="s">
        <v>31</v>
      </c>
      <c r="E116" s="42" t="s">
        <v>42</v>
      </c>
      <c r="F116" s="43">
        <v>30</v>
      </c>
      <c r="G116" s="43">
        <v>2.58</v>
      </c>
      <c r="H116" s="43">
        <v>0.39</v>
      </c>
      <c r="I116" s="43">
        <v>13.56</v>
      </c>
      <c r="J116" s="43">
        <v>68.400000000000006</v>
      </c>
      <c r="K116" s="44" t="s">
        <v>39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750</v>
      </c>
      <c r="G119" s="19">
        <f t="shared" ref="G119:J119" si="45">SUM(G110:G118)</f>
        <v>26.03</v>
      </c>
      <c r="H119" s="19">
        <f t="shared" si="45"/>
        <v>17.71</v>
      </c>
      <c r="I119" s="19">
        <f t="shared" si="45"/>
        <v>117.33</v>
      </c>
      <c r="J119" s="19">
        <f t="shared" si="45"/>
        <v>747.19999999999993</v>
      </c>
      <c r="K119" s="25"/>
      <c r="L119" s="19">
        <v>86.5</v>
      </c>
    </row>
    <row r="120" spans="1:12" ht="15.75" thickBot="1" x14ac:dyDescent="0.25">
      <c r="A120" s="29">
        <f>A102</f>
        <v>2</v>
      </c>
      <c r="B120" s="30">
        <f>B102</f>
        <v>1</v>
      </c>
      <c r="C120" s="66" t="s">
        <v>4</v>
      </c>
      <c r="D120" s="67"/>
      <c r="E120" s="31"/>
      <c r="F120" s="32">
        <f>F109+F119</f>
        <v>1307</v>
      </c>
      <c r="G120" s="32">
        <f t="shared" ref="G120" si="46">G109+G119</f>
        <v>41.800000000000004</v>
      </c>
      <c r="H120" s="32">
        <f t="shared" ref="H120" si="47">H109+H119</f>
        <v>35.870000000000005</v>
      </c>
      <c r="I120" s="32">
        <f t="shared" ref="I120" si="48">I109+I119</f>
        <v>196.23</v>
      </c>
      <c r="J120" s="32">
        <f t="shared" ref="J120:L120" si="49">J109+J119</f>
        <v>1293.28</v>
      </c>
      <c r="K120" s="32"/>
      <c r="L120" s="32">
        <f t="shared" si="49"/>
        <v>173</v>
      </c>
    </row>
    <row r="121" spans="1:12" ht="25.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 t="s">
        <v>83</v>
      </c>
      <c r="F121" s="40">
        <v>165</v>
      </c>
      <c r="G121" s="40">
        <v>10.44</v>
      </c>
      <c r="H121" s="40">
        <v>24.17</v>
      </c>
      <c r="I121" s="40">
        <v>17.420000000000002</v>
      </c>
      <c r="J121" s="40">
        <v>334.5</v>
      </c>
      <c r="K121" s="41" t="s">
        <v>84</v>
      </c>
      <c r="L121" s="40"/>
    </row>
    <row r="122" spans="1:12" ht="25.5" x14ac:dyDescent="0.25">
      <c r="A122" s="14"/>
      <c r="B122" s="15"/>
      <c r="C122" s="11"/>
      <c r="D122" s="6" t="s">
        <v>20</v>
      </c>
      <c r="E122" s="42" t="s">
        <v>51</v>
      </c>
      <c r="F122" s="43">
        <v>150</v>
      </c>
      <c r="G122" s="43">
        <v>8.6</v>
      </c>
      <c r="H122" s="43">
        <v>6.09</v>
      </c>
      <c r="I122" s="43">
        <v>38.64</v>
      </c>
      <c r="J122" s="43">
        <v>243.75</v>
      </c>
      <c r="K122" s="44" t="s">
        <v>52</v>
      </c>
      <c r="L122" s="43"/>
    </row>
    <row r="123" spans="1:12" ht="25.5" x14ac:dyDescent="0.25">
      <c r="A123" s="14"/>
      <c r="B123" s="15"/>
      <c r="C123" s="11"/>
      <c r="D123" s="51" t="s">
        <v>21</v>
      </c>
      <c r="E123" s="42" t="s">
        <v>112</v>
      </c>
      <c r="F123" s="43">
        <v>200</v>
      </c>
      <c r="G123" s="43">
        <v>2.94</v>
      </c>
      <c r="H123" s="43">
        <v>1.99</v>
      </c>
      <c r="I123" s="43">
        <v>20.92</v>
      </c>
      <c r="J123" s="43">
        <v>113.4</v>
      </c>
      <c r="K123" s="44" t="s">
        <v>113</v>
      </c>
      <c r="L123" s="43"/>
    </row>
    <row r="124" spans="1:12" ht="15" x14ac:dyDescent="0.25">
      <c r="A124" s="14"/>
      <c r="B124" s="15"/>
      <c r="C124" s="11"/>
      <c r="D124" s="51" t="s">
        <v>22</v>
      </c>
      <c r="E124" s="42" t="s">
        <v>42</v>
      </c>
      <c r="F124" s="43">
        <v>20</v>
      </c>
      <c r="G124" s="43">
        <v>1.72</v>
      </c>
      <c r="H124" s="43">
        <v>0.26</v>
      </c>
      <c r="I124" s="43">
        <v>9.0399999999999991</v>
      </c>
      <c r="J124" s="43">
        <v>45.6</v>
      </c>
      <c r="K124" s="44" t="s">
        <v>39</v>
      </c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1" t="s">
        <v>65</v>
      </c>
      <c r="E126" s="42" t="s">
        <v>61</v>
      </c>
      <c r="F126" s="43">
        <v>20</v>
      </c>
      <c r="G126" s="43">
        <v>1.42</v>
      </c>
      <c r="H126" s="43">
        <v>3.02</v>
      </c>
      <c r="I126" s="43">
        <v>13.54</v>
      </c>
      <c r="J126" s="43">
        <v>87</v>
      </c>
      <c r="K126" s="44" t="s">
        <v>39</v>
      </c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555</v>
      </c>
      <c r="G128" s="19">
        <f t="shared" ref="G128:J128" si="50">SUM(G121:G127)</f>
        <v>25.119999999999997</v>
      </c>
      <c r="H128" s="19">
        <f t="shared" si="50"/>
        <v>35.53</v>
      </c>
      <c r="I128" s="19">
        <f t="shared" si="50"/>
        <v>99.56</v>
      </c>
      <c r="J128" s="19">
        <f t="shared" si="50"/>
        <v>824.25</v>
      </c>
      <c r="K128" s="25"/>
      <c r="L128" s="19">
        <v>86.5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26</v>
      </c>
      <c r="E130" s="42" t="s">
        <v>114</v>
      </c>
      <c r="F130" s="43">
        <v>260</v>
      </c>
      <c r="G130" s="43">
        <v>2.69</v>
      </c>
      <c r="H130" s="43">
        <v>6.16</v>
      </c>
      <c r="I130" s="43">
        <v>1.72</v>
      </c>
      <c r="J130" s="43">
        <v>72.349999999999994</v>
      </c>
      <c r="K130" s="44" t="s">
        <v>89</v>
      </c>
      <c r="L130" s="43"/>
    </row>
    <row r="131" spans="1:12" ht="25.5" x14ac:dyDescent="0.25">
      <c r="A131" s="14"/>
      <c r="B131" s="15"/>
      <c r="C131" s="11"/>
      <c r="D131" s="7" t="s">
        <v>27</v>
      </c>
      <c r="E131" s="42" t="s">
        <v>79</v>
      </c>
      <c r="F131" s="43">
        <v>100</v>
      </c>
      <c r="G131" s="43">
        <v>10.58</v>
      </c>
      <c r="H131" s="43">
        <v>28.17</v>
      </c>
      <c r="I131" s="43">
        <v>2.56</v>
      </c>
      <c r="J131" s="43">
        <v>305</v>
      </c>
      <c r="K131" s="44" t="s">
        <v>115</v>
      </c>
      <c r="L131" s="43"/>
    </row>
    <row r="132" spans="1:12" ht="25.5" x14ac:dyDescent="0.25">
      <c r="A132" s="14"/>
      <c r="B132" s="15"/>
      <c r="C132" s="11"/>
      <c r="D132" s="7" t="s">
        <v>28</v>
      </c>
      <c r="E132" s="42" t="s">
        <v>41</v>
      </c>
      <c r="F132" s="43">
        <v>150</v>
      </c>
      <c r="G132" s="43">
        <v>5.55</v>
      </c>
      <c r="H132" s="43">
        <v>4.95</v>
      </c>
      <c r="I132" s="43">
        <v>29.55</v>
      </c>
      <c r="J132" s="43">
        <v>184.5</v>
      </c>
      <c r="K132" s="44" t="s">
        <v>85</v>
      </c>
      <c r="L132" s="43"/>
    </row>
    <row r="133" spans="1:12" ht="25.5" x14ac:dyDescent="0.25">
      <c r="A133" s="14"/>
      <c r="B133" s="15"/>
      <c r="C133" s="11"/>
      <c r="D133" s="7" t="s">
        <v>29</v>
      </c>
      <c r="E133" s="42" t="s">
        <v>77</v>
      </c>
      <c r="F133" s="43">
        <v>200</v>
      </c>
      <c r="G133" s="43">
        <v>0.68</v>
      </c>
      <c r="H133" s="43">
        <v>0.28000000000000003</v>
      </c>
      <c r="I133" s="43">
        <v>20.76</v>
      </c>
      <c r="J133" s="43">
        <v>88.2</v>
      </c>
      <c r="K133" s="44" t="s">
        <v>78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92</v>
      </c>
      <c r="F134" s="43">
        <v>15</v>
      </c>
      <c r="G134" s="43">
        <v>1.2</v>
      </c>
      <c r="H134" s="43">
        <v>0.45</v>
      </c>
      <c r="I134" s="43">
        <v>8.1</v>
      </c>
      <c r="J134" s="43">
        <v>42</v>
      </c>
      <c r="K134" s="44" t="s">
        <v>39</v>
      </c>
      <c r="L134" s="43"/>
    </row>
    <row r="135" spans="1:12" ht="15" x14ac:dyDescent="0.25">
      <c r="A135" s="14"/>
      <c r="B135" s="15"/>
      <c r="C135" s="11"/>
      <c r="D135" s="7" t="s">
        <v>31</v>
      </c>
      <c r="E135" s="42" t="s">
        <v>42</v>
      </c>
      <c r="F135" s="43">
        <v>20</v>
      </c>
      <c r="G135" s="43">
        <v>1.72</v>
      </c>
      <c r="H135" s="43">
        <v>0.26</v>
      </c>
      <c r="I135" s="43">
        <v>9.0399999999999991</v>
      </c>
      <c r="J135" s="43">
        <v>45.6</v>
      </c>
      <c r="K135" s="44" t="s">
        <v>39</v>
      </c>
      <c r="L135" s="43"/>
    </row>
    <row r="136" spans="1:12" ht="15" x14ac:dyDescent="0.25">
      <c r="A136" s="14"/>
      <c r="B136" s="15"/>
      <c r="C136" s="11"/>
      <c r="D136" s="5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745</v>
      </c>
      <c r="G138" s="19">
        <f t="shared" ref="G138:J138" si="51">SUM(G129:G137)</f>
        <v>22.419999999999998</v>
      </c>
      <c r="H138" s="19">
        <f t="shared" si="51"/>
        <v>40.270000000000003</v>
      </c>
      <c r="I138" s="19">
        <f t="shared" si="51"/>
        <v>71.73</v>
      </c>
      <c r="J138" s="19">
        <f t="shared" si="51"/>
        <v>737.65000000000009</v>
      </c>
      <c r="K138" s="25"/>
      <c r="L138" s="19">
        <v>86.5</v>
      </c>
    </row>
    <row r="139" spans="1:12" ht="15.75" thickBot="1" x14ac:dyDescent="0.25">
      <c r="A139" s="33">
        <f>A121</f>
        <v>2</v>
      </c>
      <c r="B139" s="33">
        <f>B121</f>
        <v>2</v>
      </c>
      <c r="C139" s="66" t="s">
        <v>4</v>
      </c>
      <c r="D139" s="67"/>
      <c r="E139" s="31"/>
      <c r="F139" s="32">
        <f>F128+F138</f>
        <v>1300</v>
      </c>
      <c r="G139" s="32">
        <f t="shared" ref="G139" si="52">G128+G138</f>
        <v>47.539999999999992</v>
      </c>
      <c r="H139" s="32">
        <f t="shared" ref="H139" si="53">H128+H138</f>
        <v>75.800000000000011</v>
      </c>
      <c r="I139" s="32">
        <f t="shared" ref="I139" si="54">I128+I138</f>
        <v>171.29000000000002</v>
      </c>
      <c r="J139" s="32">
        <f t="shared" ref="J139:L139" si="55">J128+J138</f>
        <v>1561.9</v>
      </c>
      <c r="K139" s="32"/>
      <c r="L139" s="32">
        <f t="shared" si="55"/>
        <v>173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 t="s">
        <v>116</v>
      </c>
      <c r="F140" s="40">
        <v>65</v>
      </c>
      <c r="G140" s="40">
        <v>22.36</v>
      </c>
      <c r="H140" s="40">
        <v>4.9400000000000004</v>
      </c>
      <c r="I140" s="40">
        <v>8.58</v>
      </c>
      <c r="J140" s="40">
        <v>167.9</v>
      </c>
      <c r="K140" s="41" t="s">
        <v>117</v>
      </c>
      <c r="L140" s="40"/>
    </row>
    <row r="141" spans="1:12" ht="25.5" x14ac:dyDescent="0.25">
      <c r="A141" s="23"/>
      <c r="B141" s="15"/>
      <c r="C141" s="11"/>
      <c r="D141" s="6" t="s">
        <v>20</v>
      </c>
      <c r="E141" s="42" t="s">
        <v>41</v>
      </c>
      <c r="F141" s="43">
        <v>160</v>
      </c>
      <c r="G141" s="43">
        <v>5.92</v>
      </c>
      <c r="H141" s="43">
        <v>5.28</v>
      </c>
      <c r="I141" s="43">
        <v>31.52</v>
      </c>
      <c r="J141" s="43">
        <v>196.8</v>
      </c>
      <c r="K141" s="44" t="s">
        <v>85</v>
      </c>
      <c r="L141" s="43"/>
    </row>
    <row r="142" spans="1:12" ht="25.5" x14ac:dyDescent="0.25">
      <c r="A142" s="23"/>
      <c r="B142" s="15"/>
      <c r="C142" s="11"/>
      <c r="D142" s="7" t="s">
        <v>21</v>
      </c>
      <c r="E142" s="42" t="s">
        <v>46</v>
      </c>
      <c r="F142" s="43">
        <v>200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 t="s">
        <v>47</v>
      </c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 t="s">
        <v>42</v>
      </c>
      <c r="F143" s="43">
        <v>35</v>
      </c>
      <c r="G143" s="43">
        <v>3.01</v>
      </c>
      <c r="H143" s="43">
        <v>0.46</v>
      </c>
      <c r="I143" s="43">
        <v>15.82</v>
      </c>
      <c r="J143" s="43">
        <v>79.8</v>
      </c>
      <c r="K143" s="44" t="s">
        <v>39</v>
      </c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25.5" x14ac:dyDescent="0.25">
      <c r="A145" s="23"/>
      <c r="B145" s="15"/>
      <c r="C145" s="11"/>
      <c r="D145" s="56" t="s">
        <v>20</v>
      </c>
      <c r="E145" s="42" t="s">
        <v>80</v>
      </c>
      <c r="F145" s="43">
        <v>10</v>
      </c>
      <c r="G145" s="43">
        <v>0.28999999999999998</v>
      </c>
      <c r="H145" s="43">
        <v>0.27</v>
      </c>
      <c r="I145" s="43">
        <v>0.57999999999999996</v>
      </c>
      <c r="J145" s="43">
        <v>5.92</v>
      </c>
      <c r="K145" s="44" t="s">
        <v>67</v>
      </c>
      <c r="L145" s="43"/>
    </row>
    <row r="146" spans="1:12" ht="15" x14ac:dyDescent="0.25">
      <c r="A146" s="23"/>
      <c r="B146" s="15"/>
      <c r="C146" s="11"/>
      <c r="D146" s="59" t="s">
        <v>65</v>
      </c>
      <c r="E146" s="42" t="s">
        <v>66</v>
      </c>
      <c r="F146" s="43">
        <v>32</v>
      </c>
      <c r="G146" s="43">
        <v>1.6</v>
      </c>
      <c r="H146" s="43">
        <v>1.92</v>
      </c>
      <c r="I146" s="43">
        <v>22.08</v>
      </c>
      <c r="J146" s="43">
        <v>112</v>
      </c>
      <c r="K146" s="44" t="s">
        <v>39</v>
      </c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502</v>
      </c>
      <c r="G147" s="19">
        <f t="shared" ref="G147:J147" si="56">SUM(G140:G146)</f>
        <v>33.25</v>
      </c>
      <c r="H147" s="19">
        <f t="shared" si="56"/>
        <v>12.89</v>
      </c>
      <c r="I147" s="19">
        <f t="shared" si="56"/>
        <v>93.58</v>
      </c>
      <c r="J147" s="19">
        <f t="shared" si="56"/>
        <v>622.42000000000007</v>
      </c>
      <c r="K147" s="25"/>
      <c r="L147" s="19">
        <v>86.5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25.5" x14ac:dyDescent="0.25">
      <c r="A149" s="23"/>
      <c r="B149" s="15"/>
      <c r="C149" s="11"/>
      <c r="D149" s="7" t="s">
        <v>26</v>
      </c>
      <c r="E149" s="42" t="s">
        <v>74</v>
      </c>
      <c r="F149" s="43">
        <v>260</v>
      </c>
      <c r="G149" s="43">
        <v>4.45</v>
      </c>
      <c r="H149" s="43">
        <v>4.1900000000000004</v>
      </c>
      <c r="I149" s="43">
        <v>16.89</v>
      </c>
      <c r="J149" s="43">
        <v>135.1</v>
      </c>
      <c r="K149" s="44" t="s">
        <v>53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25.5" x14ac:dyDescent="0.25">
      <c r="A152" s="23"/>
      <c r="B152" s="15"/>
      <c r="C152" s="11"/>
      <c r="D152" s="7" t="s">
        <v>29</v>
      </c>
      <c r="E152" s="42" t="s">
        <v>46</v>
      </c>
      <c r="F152" s="43">
        <v>200</v>
      </c>
      <c r="G152" s="43">
        <v>7.0000000000000007E-2</v>
      </c>
      <c r="H152" s="43">
        <v>0.02</v>
      </c>
      <c r="I152" s="43">
        <v>15</v>
      </c>
      <c r="J152" s="43">
        <v>60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 t="s">
        <v>92</v>
      </c>
      <c r="F153" s="43">
        <v>20</v>
      </c>
      <c r="G153" s="43">
        <v>1.6</v>
      </c>
      <c r="H153" s="43">
        <v>0.6</v>
      </c>
      <c r="I153" s="43">
        <v>10.8</v>
      </c>
      <c r="J153" s="43">
        <v>56</v>
      </c>
      <c r="K153" s="44" t="s">
        <v>39</v>
      </c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42</v>
      </c>
      <c r="F154" s="43">
        <v>30</v>
      </c>
      <c r="G154" s="43">
        <v>2.58</v>
      </c>
      <c r="H154" s="43">
        <v>0.39</v>
      </c>
      <c r="I154" s="43">
        <v>13.56</v>
      </c>
      <c r="J154" s="43">
        <v>68.400000000000006</v>
      </c>
      <c r="K154" s="44" t="s">
        <v>39</v>
      </c>
      <c r="L154" s="43"/>
    </row>
    <row r="155" spans="1:12" ht="25.5" x14ac:dyDescent="0.25">
      <c r="A155" s="23"/>
      <c r="B155" s="15"/>
      <c r="C155" s="11"/>
      <c r="D155" s="61" t="s">
        <v>20</v>
      </c>
      <c r="E155" s="42" t="s">
        <v>59</v>
      </c>
      <c r="F155" s="43">
        <v>180</v>
      </c>
      <c r="G155" s="43">
        <v>12.62</v>
      </c>
      <c r="H155" s="43">
        <v>28.17</v>
      </c>
      <c r="I155" s="43">
        <v>25.89</v>
      </c>
      <c r="J155" s="43">
        <v>408</v>
      </c>
      <c r="K155" s="44" t="s">
        <v>60</v>
      </c>
      <c r="L155" s="43"/>
    </row>
    <row r="156" spans="1:12" ht="15" x14ac:dyDescent="0.25">
      <c r="A156" s="23"/>
      <c r="B156" s="15"/>
      <c r="C156" s="11"/>
      <c r="D156" s="61" t="s">
        <v>65</v>
      </c>
      <c r="E156" s="42" t="s">
        <v>118</v>
      </c>
      <c r="F156" s="43">
        <v>10</v>
      </c>
      <c r="G156" s="43">
        <v>1.86</v>
      </c>
      <c r="H156" s="43">
        <v>6.99</v>
      </c>
      <c r="I156" s="43">
        <v>18.75</v>
      </c>
      <c r="J156" s="43">
        <v>145.5</v>
      </c>
      <c r="K156" s="44" t="s">
        <v>39</v>
      </c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700</v>
      </c>
      <c r="G157" s="19">
        <f t="shared" ref="G157:J157" si="57">SUM(G148:G156)</f>
        <v>23.18</v>
      </c>
      <c r="H157" s="19">
        <f t="shared" si="57"/>
        <v>40.360000000000007</v>
      </c>
      <c r="I157" s="19">
        <f t="shared" si="57"/>
        <v>100.89</v>
      </c>
      <c r="J157" s="19">
        <f t="shared" si="57"/>
        <v>873</v>
      </c>
      <c r="K157" s="25"/>
      <c r="L157" s="19">
        <v>86.5</v>
      </c>
    </row>
    <row r="158" spans="1:12" ht="15.75" thickBot="1" x14ac:dyDescent="0.25">
      <c r="A158" s="29">
        <f>A140</f>
        <v>2</v>
      </c>
      <c r="B158" s="30">
        <f>B140</f>
        <v>3</v>
      </c>
      <c r="C158" s="66" t="s">
        <v>4</v>
      </c>
      <c r="D158" s="67"/>
      <c r="E158" s="31"/>
      <c r="F158" s="32">
        <f>F147+F157</f>
        <v>1202</v>
      </c>
      <c r="G158" s="32">
        <f t="shared" ref="G158" si="58">G147+G157</f>
        <v>56.43</v>
      </c>
      <c r="H158" s="32">
        <f t="shared" ref="H158" si="59">H147+H157</f>
        <v>53.250000000000007</v>
      </c>
      <c r="I158" s="32">
        <f t="shared" ref="I158" si="60">I147+I157</f>
        <v>194.47</v>
      </c>
      <c r="J158" s="32">
        <f t="shared" ref="J158:L158" si="61">J147+J157</f>
        <v>1495.42</v>
      </c>
      <c r="K158" s="32"/>
      <c r="L158" s="32">
        <f t="shared" si="61"/>
        <v>173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 t="s">
        <v>121</v>
      </c>
      <c r="F159" s="40">
        <v>75</v>
      </c>
      <c r="G159" s="40">
        <v>11.5</v>
      </c>
      <c r="H159" s="40">
        <v>6.2</v>
      </c>
      <c r="I159" s="40">
        <v>12.8</v>
      </c>
      <c r="J159" s="40">
        <v>153</v>
      </c>
      <c r="K159" s="41" t="s">
        <v>122</v>
      </c>
      <c r="L159" s="40"/>
    </row>
    <row r="160" spans="1:12" ht="25.5" x14ac:dyDescent="0.25">
      <c r="A160" s="23"/>
      <c r="B160" s="15"/>
      <c r="C160" s="11"/>
      <c r="D160" s="6" t="s">
        <v>20</v>
      </c>
      <c r="E160" s="42" t="s">
        <v>43</v>
      </c>
      <c r="F160" s="43">
        <v>150</v>
      </c>
      <c r="G160" s="43">
        <v>3.65</v>
      </c>
      <c r="H160" s="43">
        <v>5.37</v>
      </c>
      <c r="I160" s="43">
        <v>36.68</v>
      </c>
      <c r="J160" s="43">
        <v>209.7</v>
      </c>
      <c r="K160" s="44" t="s">
        <v>44</v>
      </c>
      <c r="L160" s="43"/>
    </row>
    <row r="161" spans="1:12" ht="25.5" x14ac:dyDescent="0.25">
      <c r="A161" s="23"/>
      <c r="B161" s="15"/>
      <c r="C161" s="11"/>
      <c r="D161" s="7" t="s">
        <v>21</v>
      </c>
      <c r="E161" s="42" t="s">
        <v>77</v>
      </c>
      <c r="F161" s="43">
        <v>200</v>
      </c>
      <c r="G161" s="43">
        <v>0.68</v>
      </c>
      <c r="H161" s="43">
        <v>0.28000000000000003</v>
      </c>
      <c r="I161" s="43">
        <v>20.76</v>
      </c>
      <c r="J161" s="43">
        <v>88.2</v>
      </c>
      <c r="K161" s="44" t="s">
        <v>78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42</v>
      </c>
      <c r="F162" s="43">
        <v>30</v>
      </c>
      <c r="G162" s="43">
        <v>2.58</v>
      </c>
      <c r="H162" s="43">
        <v>0.39</v>
      </c>
      <c r="I162" s="43">
        <v>13.56</v>
      </c>
      <c r="J162" s="43">
        <v>68.400000000000006</v>
      </c>
      <c r="K162" s="44" t="s">
        <v>39</v>
      </c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25.5" x14ac:dyDescent="0.25">
      <c r="A164" s="23"/>
      <c r="B164" s="15"/>
      <c r="C164" s="11"/>
      <c r="D164" s="58" t="s">
        <v>20</v>
      </c>
      <c r="E164" s="42" t="s">
        <v>119</v>
      </c>
      <c r="F164" s="43">
        <v>40</v>
      </c>
      <c r="G164" s="43">
        <v>5.08</v>
      </c>
      <c r="H164" s="43">
        <v>4.5999999999999996</v>
      </c>
      <c r="I164" s="43">
        <v>0.28000000000000003</v>
      </c>
      <c r="J164" s="43">
        <v>63</v>
      </c>
      <c r="K164" s="44" t="s">
        <v>120</v>
      </c>
      <c r="L164" s="43"/>
    </row>
    <row r="165" spans="1:12" ht="15" x14ac:dyDescent="0.25">
      <c r="A165" s="23"/>
      <c r="B165" s="15"/>
      <c r="C165" s="11"/>
      <c r="D165" s="55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495</v>
      </c>
      <c r="G166" s="19">
        <f t="shared" ref="G166:J166" si="62">SUM(G159:G165)</f>
        <v>23.490000000000002</v>
      </c>
      <c r="H166" s="19">
        <f t="shared" si="62"/>
        <v>16.84</v>
      </c>
      <c r="I166" s="19">
        <f t="shared" si="62"/>
        <v>84.080000000000013</v>
      </c>
      <c r="J166" s="19">
        <f t="shared" si="62"/>
        <v>582.29999999999995</v>
      </c>
      <c r="K166" s="25"/>
      <c r="L166" s="19">
        <v>86.5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26</v>
      </c>
      <c r="E168" s="42" t="s">
        <v>107</v>
      </c>
      <c r="F168" s="43">
        <v>260</v>
      </c>
      <c r="G168" s="43">
        <v>2.69</v>
      </c>
      <c r="H168" s="43">
        <v>6.16</v>
      </c>
      <c r="I168" s="43">
        <v>1.72</v>
      </c>
      <c r="J168" s="43">
        <v>72.349999999999994</v>
      </c>
      <c r="K168" s="44" t="s">
        <v>89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40</v>
      </c>
      <c r="F169" s="43">
        <v>90</v>
      </c>
      <c r="G169" s="43">
        <v>14.04</v>
      </c>
      <c r="H169" s="43">
        <v>7.56</v>
      </c>
      <c r="I169" s="43">
        <v>2.97</v>
      </c>
      <c r="J169" s="43">
        <v>136.08000000000001</v>
      </c>
      <c r="K169" s="44" t="s">
        <v>38</v>
      </c>
      <c r="L169" s="43"/>
    </row>
    <row r="170" spans="1:12" ht="25.5" x14ac:dyDescent="0.25">
      <c r="A170" s="23"/>
      <c r="B170" s="15"/>
      <c r="C170" s="11"/>
      <c r="D170" s="7" t="s">
        <v>28</v>
      </c>
      <c r="E170" s="42" t="s">
        <v>51</v>
      </c>
      <c r="F170" s="43">
        <v>150</v>
      </c>
      <c r="G170" s="43">
        <v>8.6</v>
      </c>
      <c r="H170" s="43">
        <v>6.09</v>
      </c>
      <c r="I170" s="43">
        <v>38.64</v>
      </c>
      <c r="J170" s="43">
        <v>243.75</v>
      </c>
      <c r="K170" s="44" t="s">
        <v>52</v>
      </c>
      <c r="L170" s="43"/>
    </row>
    <row r="171" spans="1:12" ht="25.5" x14ac:dyDescent="0.25">
      <c r="A171" s="23"/>
      <c r="B171" s="15"/>
      <c r="C171" s="11"/>
      <c r="D171" s="7" t="s">
        <v>29</v>
      </c>
      <c r="E171" s="42" t="s">
        <v>68</v>
      </c>
      <c r="F171" s="43">
        <v>200</v>
      </c>
      <c r="G171" s="43">
        <v>0.16</v>
      </c>
      <c r="H171" s="43">
        <v>0.16</v>
      </c>
      <c r="I171" s="43">
        <v>27.88</v>
      </c>
      <c r="J171" s="43">
        <v>114.6</v>
      </c>
      <c r="K171" s="44" t="s">
        <v>69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92</v>
      </c>
      <c r="F172" s="43">
        <v>20</v>
      </c>
      <c r="G172" s="43">
        <v>1.6</v>
      </c>
      <c r="H172" s="43">
        <v>0.6</v>
      </c>
      <c r="I172" s="43">
        <v>10.8</v>
      </c>
      <c r="J172" s="43">
        <v>56</v>
      </c>
      <c r="K172" s="44" t="s">
        <v>39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42</v>
      </c>
      <c r="F173" s="43">
        <v>30</v>
      </c>
      <c r="G173" s="43">
        <v>2.58</v>
      </c>
      <c r="H173" s="43">
        <v>0.39</v>
      </c>
      <c r="I173" s="43">
        <v>13.56</v>
      </c>
      <c r="J173" s="43">
        <v>68.400000000000006</v>
      </c>
      <c r="K173" s="44" t="s">
        <v>39</v>
      </c>
      <c r="L173" s="43"/>
    </row>
    <row r="174" spans="1:12" ht="15" x14ac:dyDescent="0.25">
      <c r="A174" s="23"/>
      <c r="B174" s="15"/>
      <c r="C174" s="11"/>
      <c r="D174" s="56" t="s">
        <v>65</v>
      </c>
      <c r="E174" s="42" t="s">
        <v>103</v>
      </c>
      <c r="F174" s="43">
        <v>19</v>
      </c>
      <c r="G174" s="43">
        <v>0.97</v>
      </c>
      <c r="H174" s="43">
        <v>5.74</v>
      </c>
      <c r="I174" s="43">
        <v>11.13</v>
      </c>
      <c r="J174" s="43">
        <v>100.13</v>
      </c>
      <c r="K174" s="44" t="s">
        <v>39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769</v>
      </c>
      <c r="G176" s="19">
        <f t="shared" ref="G176:J176" si="63">SUM(G167:G175)</f>
        <v>30.64</v>
      </c>
      <c r="H176" s="19">
        <f t="shared" si="63"/>
        <v>26.700000000000003</v>
      </c>
      <c r="I176" s="19">
        <f t="shared" si="63"/>
        <v>106.69999999999999</v>
      </c>
      <c r="J176" s="19">
        <f t="shared" si="63"/>
        <v>791.31</v>
      </c>
      <c r="K176" s="25"/>
      <c r="L176" s="19">
        <v>86.5</v>
      </c>
    </row>
    <row r="177" spans="1:12" ht="15.75" thickBot="1" x14ac:dyDescent="0.25">
      <c r="A177" s="29">
        <f>A159</f>
        <v>2</v>
      </c>
      <c r="B177" s="30">
        <f>B159</f>
        <v>4</v>
      </c>
      <c r="C177" s="66" t="s">
        <v>4</v>
      </c>
      <c r="D177" s="67"/>
      <c r="E177" s="31"/>
      <c r="F177" s="32">
        <f>F166+F176</f>
        <v>1264</v>
      </c>
      <c r="G177" s="32">
        <f t="shared" ref="G177" si="64">G166+G176</f>
        <v>54.13</v>
      </c>
      <c r="H177" s="32">
        <f t="shared" ref="H177" si="65">H166+H176</f>
        <v>43.540000000000006</v>
      </c>
      <c r="I177" s="32">
        <f t="shared" ref="I177" si="66">I166+I176</f>
        <v>190.78</v>
      </c>
      <c r="J177" s="32">
        <f t="shared" ref="J177:L177" si="67">J166+J176</f>
        <v>1373.61</v>
      </c>
      <c r="K177" s="32"/>
      <c r="L177" s="32">
        <f t="shared" si="67"/>
        <v>173</v>
      </c>
    </row>
    <row r="178" spans="1:12" ht="25.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 t="s">
        <v>58</v>
      </c>
      <c r="F178" s="40">
        <v>90</v>
      </c>
      <c r="G178" s="40">
        <v>9.58</v>
      </c>
      <c r="H178" s="40">
        <v>25.37</v>
      </c>
      <c r="I178" s="40">
        <v>2.6</v>
      </c>
      <c r="J178" s="40">
        <v>278.10000000000002</v>
      </c>
      <c r="K178" s="41" t="s">
        <v>50</v>
      </c>
      <c r="L178" s="40"/>
    </row>
    <row r="179" spans="1:12" ht="25.5" x14ac:dyDescent="0.25">
      <c r="A179" s="23"/>
      <c r="B179" s="15"/>
      <c r="C179" s="11"/>
      <c r="D179" s="6" t="s">
        <v>20</v>
      </c>
      <c r="E179" s="42" t="s">
        <v>51</v>
      </c>
      <c r="F179" s="43">
        <v>150</v>
      </c>
      <c r="G179" s="43">
        <v>8.6</v>
      </c>
      <c r="H179" s="43">
        <v>6.09</v>
      </c>
      <c r="I179" s="43">
        <v>38.64</v>
      </c>
      <c r="J179" s="43">
        <v>243.75</v>
      </c>
      <c r="K179" s="44" t="s">
        <v>52</v>
      </c>
      <c r="L179" s="43"/>
    </row>
    <row r="180" spans="1:12" ht="25.5" x14ac:dyDescent="0.25">
      <c r="A180" s="23"/>
      <c r="B180" s="15"/>
      <c r="C180" s="11"/>
      <c r="D180" s="7" t="s">
        <v>21</v>
      </c>
      <c r="E180" s="42" t="s">
        <v>46</v>
      </c>
      <c r="F180" s="43">
        <v>200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15</v>
      </c>
      <c r="G181" s="43">
        <v>1.29</v>
      </c>
      <c r="H181" s="43">
        <v>0.2</v>
      </c>
      <c r="I181" s="43">
        <v>6.78</v>
      </c>
      <c r="J181" s="43">
        <v>34.200000000000003</v>
      </c>
      <c r="K181" s="44" t="s">
        <v>39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1" t="s">
        <v>106</v>
      </c>
      <c r="E183" s="42" t="s">
        <v>105</v>
      </c>
      <c r="F183" s="43">
        <v>125</v>
      </c>
      <c r="G183" s="43">
        <v>3.75</v>
      </c>
      <c r="H183" s="43">
        <v>3.13</v>
      </c>
      <c r="I183" s="43">
        <v>19.13</v>
      </c>
      <c r="J183" s="43">
        <v>120</v>
      </c>
      <c r="K183" s="44" t="s">
        <v>39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580</v>
      </c>
      <c r="G185" s="19">
        <f t="shared" ref="G185:J185" si="68">SUM(G178:G184)</f>
        <v>23.29</v>
      </c>
      <c r="H185" s="19">
        <f t="shared" si="68"/>
        <v>34.81</v>
      </c>
      <c r="I185" s="19">
        <f t="shared" si="68"/>
        <v>82.15</v>
      </c>
      <c r="J185" s="19">
        <f t="shared" si="68"/>
        <v>736.05000000000007</v>
      </c>
      <c r="K185" s="25"/>
      <c r="L185" s="19">
        <v>86.5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26</v>
      </c>
      <c r="E187" s="42" t="s">
        <v>97</v>
      </c>
      <c r="F187" s="43">
        <v>260</v>
      </c>
      <c r="G187" s="43">
        <v>2.69</v>
      </c>
      <c r="H187" s="43">
        <v>6.16</v>
      </c>
      <c r="I187" s="43">
        <v>1.72</v>
      </c>
      <c r="J187" s="43">
        <v>72.349999999999994</v>
      </c>
      <c r="K187" s="44" t="s">
        <v>89</v>
      </c>
      <c r="L187" s="43"/>
    </row>
    <row r="188" spans="1:12" ht="25.5" x14ac:dyDescent="0.25">
      <c r="A188" s="23"/>
      <c r="B188" s="15"/>
      <c r="C188" s="11"/>
      <c r="D188" s="7" t="s">
        <v>27</v>
      </c>
      <c r="E188" s="42" t="s">
        <v>75</v>
      </c>
      <c r="F188" s="43">
        <v>160</v>
      </c>
      <c r="G188" s="43">
        <v>13.22</v>
      </c>
      <c r="H188" s="43">
        <v>12.88</v>
      </c>
      <c r="I188" s="43">
        <v>18.82</v>
      </c>
      <c r="J188" s="43">
        <v>244</v>
      </c>
      <c r="K188" s="44" t="s">
        <v>76</v>
      </c>
      <c r="L188" s="43"/>
    </row>
    <row r="189" spans="1:12" ht="25.5" x14ac:dyDescent="0.25">
      <c r="A189" s="23"/>
      <c r="B189" s="15"/>
      <c r="C189" s="11"/>
      <c r="D189" s="7" t="s">
        <v>28</v>
      </c>
      <c r="E189" s="42" t="s">
        <v>41</v>
      </c>
      <c r="F189" s="43">
        <v>160</v>
      </c>
      <c r="G189" s="43">
        <v>5.92</v>
      </c>
      <c r="H189" s="43">
        <v>5.28</v>
      </c>
      <c r="I189" s="43">
        <v>31.52</v>
      </c>
      <c r="J189" s="43">
        <v>196.8</v>
      </c>
      <c r="K189" s="44" t="s">
        <v>85</v>
      </c>
      <c r="L189" s="43"/>
    </row>
    <row r="190" spans="1:12" ht="25.5" x14ac:dyDescent="0.25">
      <c r="A190" s="23"/>
      <c r="B190" s="15"/>
      <c r="C190" s="11"/>
      <c r="D190" s="7" t="s">
        <v>29</v>
      </c>
      <c r="E190" s="42" t="s">
        <v>71</v>
      </c>
      <c r="F190" s="43">
        <v>200</v>
      </c>
      <c r="G190" s="43">
        <v>0.1</v>
      </c>
      <c r="H190" s="43">
        <v>0</v>
      </c>
      <c r="I190" s="43">
        <v>25.2</v>
      </c>
      <c r="J190" s="43">
        <v>96</v>
      </c>
      <c r="K190" s="44" t="s">
        <v>72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92</v>
      </c>
      <c r="F191" s="43">
        <v>20</v>
      </c>
      <c r="G191" s="43">
        <v>1.6</v>
      </c>
      <c r="H191" s="43">
        <v>0.6</v>
      </c>
      <c r="I191" s="43">
        <v>10.8</v>
      </c>
      <c r="J191" s="43">
        <v>56</v>
      </c>
      <c r="K191" s="44" t="s">
        <v>39</v>
      </c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42</v>
      </c>
      <c r="F192" s="43">
        <v>30</v>
      </c>
      <c r="G192" s="43">
        <v>2.58</v>
      </c>
      <c r="H192" s="43">
        <v>0.39</v>
      </c>
      <c r="I192" s="43">
        <v>13.56</v>
      </c>
      <c r="J192" s="43">
        <v>68.400000000000006</v>
      </c>
      <c r="K192" s="44" t="s">
        <v>39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830</v>
      </c>
      <c r="G195" s="19">
        <f t="shared" ref="G195:J195" si="69">SUM(G186:G194)</f>
        <v>26.11</v>
      </c>
      <c r="H195" s="19">
        <f t="shared" si="69"/>
        <v>25.310000000000002</v>
      </c>
      <c r="I195" s="19">
        <f t="shared" si="69"/>
        <v>101.62</v>
      </c>
      <c r="J195" s="19">
        <f t="shared" si="69"/>
        <v>733.55000000000007</v>
      </c>
      <c r="K195" s="25"/>
      <c r="L195" s="19">
        <v>86.5</v>
      </c>
    </row>
    <row r="196" spans="1:12" ht="15.75" thickBot="1" x14ac:dyDescent="0.25">
      <c r="A196" s="29">
        <f>A178</f>
        <v>2</v>
      </c>
      <c r="B196" s="30">
        <f>B178</f>
        <v>5</v>
      </c>
      <c r="C196" s="66" t="s">
        <v>4</v>
      </c>
      <c r="D196" s="67"/>
      <c r="E196" s="31"/>
      <c r="F196" s="32">
        <f>F185+F195</f>
        <v>1410</v>
      </c>
      <c r="G196" s="32">
        <f t="shared" ref="G196" si="70">G185+G195</f>
        <v>49.4</v>
      </c>
      <c r="H196" s="32">
        <f t="shared" ref="H196" si="71">H185+H195</f>
        <v>60.120000000000005</v>
      </c>
      <c r="I196" s="32">
        <f t="shared" ref="I196" si="72">I185+I195</f>
        <v>183.77</v>
      </c>
      <c r="J196" s="32">
        <f t="shared" ref="J196:L196" si="73">J185+J195</f>
        <v>1469.6000000000001</v>
      </c>
      <c r="K196" s="32"/>
      <c r="L196" s="32">
        <f t="shared" si="73"/>
        <v>173</v>
      </c>
    </row>
    <row r="197" spans="1:12" ht="13.5" thickBot="1" x14ac:dyDescent="0.25">
      <c r="A197" s="27"/>
      <c r="B197" s="28"/>
      <c r="C197" s="68" t="s">
        <v>5</v>
      </c>
      <c r="D197" s="68"/>
      <c r="E197" s="68"/>
      <c r="F197" s="34">
        <f>(F24+F43+F62+F82+F101+F120+F139+F158+F177+F196)/(IF(F24=0,0,1)+IF(F43=0,0,1)+IF(F62=0,0,1)+IF(F82=0,0,1)+IF(F101=0,0,1)+IF(F120=0,0,1)+IF(F139=0,0,1)+IF(F158=0,0,1)+IF(F177=0,0,1)+IF(F196=0,0,1))</f>
        <v>1297.4000000000001</v>
      </c>
      <c r="G197" s="34">
        <f>(G24+G43+G62+G82+G101+G120+G139+G158+G177+G196)/(IF(G24=0,0,1)+IF(G43=0,0,1)+IF(G62=0,0,1)+IF(G82=0,0,1)+IF(G101=0,0,1)+IF(G120=0,0,1)+IF(G139=0,0,1)+IF(G158=0,0,1)+IF(G177=0,0,1)+IF(G196=0,0,1))</f>
        <v>50.821999999999996</v>
      </c>
      <c r="H197" s="34">
        <f>(H24+H43+H62+H82+H101+H120+H139+H158+H177+H196)/(IF(H24=0,0,1)+IF(H43=0,0,1)+IF(H62=0,0,1)+IF(H82=0,0,1)+IF(H101=0,0,1)+IF(H120=0,0,1)+IF(H139=0,0,1)+IF(H158=0,0,1)+IF(H177=0,0,1)+IF(H196=0,0,1))</f>
        <v>55.932000000000002</v>
      </c>
      <c r="I197" s="34">
        <f>(I24+I43+I62+I82+I101+I120+I139+I158+I177+I196)/(IF(I24=0,0,1)+IF(I43=0,0,1)+IF(I62=0,0,1)+IF(I82=0,0,1)+IF(I101=0,0,1)+IF(I120=0,0,1)+IF(I139=0,0,1)+IF(I158=0,0,1)+IF(I177=0,0,1)+IF(I196=0,0,1))</f>
        <v>187.459</v>
      </c>
      <c r="J197" s="34">
        <f>(J24+J43+J62+J82+J101+J120+J139+J158+J177+J196)/(IF(J24=0,0,1)+IF(J43=0,0,1)+IF(J62=0,0,1)+IF(J82=0,0,1)+IF(J101=0,0,1)+IF(J120=0,0,1)+IF(J139=0,0,1)+IF(J158=0,0,1)+IF(J177=0,0,1)+IF(J196=0,0,1))</f>
        <v>1459.9730000000002</v>
      </c>
      <c r="K197" s="34"/>
      <c r="L197" s="34">
        <f>(L24+L43+L62+L82+L101+L120+L139+L158+L177+L196)/(IF(L24=0,0,1)+IF(L43=0,0,1)+IF(L62=0,0,1)+IF(L82=0,0,1)+IF(L101=0,0,1)+IF(L120=0,0,1)+IF(L139=0,0,1)+IF(L158=0,0,1)+IF(L177=0,0,1)+IF(L196=0,0,1))</f>
        <v>173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2024-09-24T12:30:27Z</dcterms:modified>
</cp:coreProperties>
</file>