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J189" i="1"/>
  <c r="I189"/>
  <c r="G189"/>
  <c r="J132"/>
  <c r="J137" s="1"/>
  <c r="I132"/>
  <c r="G132"/>
  <c r="J56"/>
  <c r="I56"/>
  <c r="G56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19" l="1"/>
  <c r="I196" s="1"/>
  <c r="H81"/>
  <c r="G196"/>
  <c r="L138"/>
  <c r="L196" s="1"/>
  <c r="J138"/>
  <c r="J196" s="1"/>
  <c r="H62"/>
  <c r="F62"/>
  <c r="F196" s="1"/>
  <c r="H43"/>
  <c r="H196" s="1"/>
</calcChain>
</file>

<file path=xl/sharedStrings.xml><?xml version="1.0" encoding="utf-8"?>
<sst xmlns="http://schemas.openxmlformats.org/spreadsheetml/2006/main" count="242" uniqueCount="70">
  <si>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</si>
  <si>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</si>
  <si>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</si>
  <si>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</si>
  <si>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</si>
  <si>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</si>
  <si>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</si>
  <si>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</si>
  <si>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</si>
  <si>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</si>
  <si>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</si>
  <si>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</si>
  <si>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</si>
  <si>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</si>
  <si>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</si>
  <si>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</si>
  <si>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</si>
  <si>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</si>
  <si>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</si>
  <si>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</si>
  <si>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</si>
  <si>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</si>
  <si>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</si>
  <si>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</si>
  <si>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</si>
  <si>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</si>
  <si>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</si>
  <si>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</si>
  <si>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</si>
  <si>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</si>
  <si>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</si>
  <si>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</si>
  <si>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</si>
  <si>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</si>
  <si>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</si>
  <si>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</si>
  <si>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</si>
  <si>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</si>
  <si>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</si>
  <si>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</si>
  <si>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макаронными изделиями с мясом</t>
  </si>
  <si>
    <t>Котлеты п/ф</t>
  </si>
  <si>
    <t>Каша гречневая рассыпчатая с маслом</t>
  </si>
  <si>
    <t>Чай с лимоном</t>
  </si>
  <si>
    <t>Хлеб ржаной</t>
  </si>
  <si>
    <t>Борщ с капустой и картофелем с курином мясом</t>
  </si>
  <si>
    <t>Курица отварная</t>
  </si>
  <si>
    <t>Картофельное пюре</t>
  </si>
  <si>
    <t>Сок фр.ягодные</t>
  </si>
  <si>
    <t>Рассольник Ленинградский с  мясом</t>
  </si>
  <si>
    <t>Рыба отварная</t>
  </si>
  <si>
    <t>Каша вязкая пшенная с маслом</t>
  </si>
  <si>
    <t>Компот из свежих плодов</t>
  </si>
  <si>
    <t>Помидоры в нарезке</t>
  </si>
  <si>
    <t>Макароны отварные</t>
  </si>
  <si>
    <t>Суп картофельный с бобовыми на курином бульоне</t>
  </si>
  <si>
    <t>Компот из смеси с/фр</t>
  </si>
  <si>
    <t>Свекла отварная</t>
  </si>
  <si>
    <t>Зеленый горошек(конс)</t>
  </si>
  <si>
    <t xml:space="preserve">Щи из свежей капусты с картофелем с мясом </t>
  </si>
  <si>
    <t>Директор</t>
  </si>
  <si>
    <t>Николаев В.В.</t>
  </si>
  <si>
    <t>МОУ "Себеусадская средняя общеобразовательная школа</t>
  </si>
  <si>
    <t xml:space="preserve">Суп рисовый </t>
  </si>
  <si>
    <t>Каша вязкая рисовая с маслом</t>
  </si>
  <si>
    <t>Суп картофельный с крупой с мясом</t>
  </si>
  <si>
    <t xml:space="preserve">Гуляш </t>
  </si>
  <si>
    <t xml:space="preserve">Суп крестьянский с крупой  </t>
  </si>
  <si>
    <t>Тефтели п/ф</t>
  </si>
  <si>
    <t>доп.гарнир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</si>
</sst>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SheetLayoutView="10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A92" sqref="A92:XFD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>
      <c r="A2" s="32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16</v>
      </c>
      <c r="I3" s="43">
        <v>9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37"/>
      <c r="F6" s="38"/>
      <c r="G6" s="38"/>
      <c r="H6" s="38"/>
      <c r="I6" s="38"/>
      <c r="J6" s="38"/>
      <c r="K6" s="39"/>
      <c r="L6" s="36"/>
    </row>
    <row r="7" spans="1:12" ht="15">
      <c r="A7" s="21"/>
      <c r="B7" s="14"/>
      <c r="C7" s="11"/>
      <c r="D7" s="6"/>
      <c r="E7" s="37"/>
      <c r="F7" s="38"/>
      <c r="G7" s="38"/>
      <c r="H7" s="38"/>
      <c r="I7" s="38"/>
      <c r="J7" s="38"/>
      <c r="K7" s="39"/>
      <c r="L7" s="38"/>
    </row>
    <row r="8" spans="1:12" ht="15">
      <c r="A8" s="21"/>
      <c r="B8" s="14"/>
      <c r="C8" s="11"/>
      <c r="D8" s="7" t="s">
        <v>22</v>
      </c>
      <c r="E8" s="37"/>
      <c r="F8" s="38"/>
      <c r="G8" s="38"/>
      <c r="H8" s="38"/>
      <c r="I8" s="38"/>
      <c r="J8" s="38"/>
      <c r="K8" s="39"/>
      <c r="L8" s="38"/>
    </row>
    <row r="9" spans="1:12" ht="15">
      <c r="A9" s="21"/>
      <c r="B9" s="14"/>
      <c r="C9" s="11"/>
      <c r="D9" s="7" t="s">
        <v>23</v>
      </c>
      <c r="E9" s="37"/>
      <c r="F9" s="38"/>
      <c r="G9" s="38"/>
      <c r="H9" s="38"/>
      <c r="I9" s="38"/>
      <c r="J9" s="38"/>
      <c r="K9" s="39"/>
      <c r="L9" s="38"/>
    </row>
    <row r="10" spans="1:12" ht="15">
      <c r="A10" s="21"/>
      <c r="B10" s="14"/>
      <c r="C10" s="11"/>
      <c r="D10" s="7" t="s">
        <v>24</v>
      </c>
      <c r="E10" s="37"/>
      <c r="F10" s="38"/>
      <c r="G10" s="38"/>
      <c r="H10" s="38"/>
      <c r="I10" s="38"/>
      <c r="J10" s="38"/>
      <c r="K10" s="39"/>
      <c r="L10" s="38"/>
    </row>
    <row r="11" spans="1:12" ht="15">
      <c r="A11" s="21"/>
      <c r="B11" s="14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5"/>
      <c r="C13" s="8"/>
      <c r="D13" s="16" t="s">
        <v>33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1"/>
      <c r="B15" s="14"/>
      <c r="C15" s="11"/>
      <c r="D15" s="7" t="s">
        <v>27</v>
      </c>
      <c r="E15" s="37" t="s">
        <v>55</v>
      </c>
      <c r="F15" s="38">
        <v>200</v>
      </c>
      <c r="G15" s="38">
        <v>4.5999999999999996</v>
      </c>
      <c r="H15" s="38">
        <v>1.8</v>
      </c>
      <c r="I15" s="38">
        <v>0.1</v>
      </c>
      <c r="J15" s="38">
        <v>133</v>
      </c>
      <c r="K15" s="39">
        <v>162</v>
      </c>
      <c r="L15" s="38"/>
    </row>
    <row r="16" spans="1:12" ht="15">
      <c r="A16" s="21"/>
      <c r="B16" s="14"/>
      <c r="C16" s="11"/>
      <c r="D16" s="7" t="s">
        <v>28</v>
      </c>
      <c r="E16" s="37" t="s">
        <v>68</v>
      </c>
      <c r="F16" s="38">
        <v>100</v>
      </c>
      <c r="G16" s="38">
        <v>9.1999999999999993</v>
      </c>
      <c r="H16" s="38">
        <v>18.100000000000001</v>
      </c>
      <c r="I16" s="38">
        <v>1.3</v>
      </c>
      <c r="J16" s="38">
        <v>178</v>
      </c>
      <c r="K16" s="39">
        <v>472</v>
      </c>
      <c r="L16" s="38"/>
    </row>
    <row r="17" spans="1:12" ht="15">
      <c r="A17" s="21"/>
      <c r="B17" s="14"/>
      <c r="C17" s="11"/>
      <c r="D17" s="7" t="s">
        <v>29</v>
      </c>
      <c r="E17" s="37" t="s">
        <v>42</v>
      </c>
      <c r="F17" s="38">
        <v>150</v>
      </c>
      <c r="G17" s="38">
        <v>8.4</v>
      </c>
      <c r="H17" s="38">
        <v>10.8</v>
      </c>
      <c r="I17" s="38">
        <v>41.3</v>
      </c>
      <c r="J17" s="38">
        <v>303</v>
      </c>
      <c r="K17" s="39">
        <v>282</v>
      </c>
      <c r="L17" s="38"/>
    </row>
    <row r="18" spans="1:12" ht="15">
      <c r="A18" s="21"/>
      <c r="B18" s="14"/>
      <c r="C18" s="11"/>
      <c r="D18" s="7" t="s">
        <v>30</v>
      </c>
      <c r="E18" s="37" t="s">
        <v>39</v>
      </c>
      <c r="F18" s="38">
        <v>200</v>
      </c>
      <c r="G18" s="38">
        <v>1</v>
      </c>
      <c r="H18" s="38"/>
      <c r="I18" s="38">
        <v>25.2</v>
      </c>
      <c r="J18" s="38">
        <v>58</v>
      </c>
      <c r="K18" s="39">
        <v>713</v>
      </c>
      <c r="L18" s="38"/>
    </row>
    <row r="19" spans="1:12" ht="15">
      <c r="A19" s="21"/>
      <c r="B19" s="14"/>
      <c r="C19" s="11"/>
      <c r="D19" s="7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1"/>
      <c r="B20" s="14"/>
      <c r="C20" s="11"/>
      <c r="D20" s="7" t="s">
        <v>32</v>
      </c>
      <c r="E20" s="37" t="s">
        <v>44</v>
      </c>
      <c r="F20" s="38">
        <v>50</v>
      </c>
      <c r="G20" s="38">
        <v>2.8</v>
      </c>
      <c r="H20" s="38">
        <v>0.6</v>
      </c>
      <c r="I20" s="38">
        <v>24.5</v>
      </c>
      <c r="J20" s="38">
        <v>116</v>
      </c>
      <c r="K20" s="39"/>
      <c r="L20" s="38"/>
    </row>
    <row r="21" spans="1:12" ht="15">
      <c r="A21" s="21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4"/>
      <c r="C22" s="11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5"/>
      <c r="C23" s="8"/>
      <c r="D23" s="16" t="s">
        <v>33</v>
      </c>
      <c r="E23" s="9"/>
      <c r="F23" s="17">
        <f>SUM(F14:F22)</f>
        <v>700</v>
      </c>
      <c r="G23" s="17">
        <f t="shared" ref="G23:J23" si="2">SUM(G14:G22)</f>
        <v>26</v>
      </c>
      <c r="H23" s="17">
        <f t="shared" si="2"/>
        <v>31.300000000000004</v>
      </c>
      <c r="I23" s="17">
        <f t="shared" si="2"/>
        <v>92.399999999999991</v>
      </c>
      <c r="J23" s="17">
        <f t="shared" si="2"/>
        <v>788</v>
      </c>
      <c r="K23" s="23"/>
      <c r="L23" s="17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51" t="s">
        <v>4</v>
      </c>
      <c r="D24" s="52"/>
      <c r="E24" s="29"/>
      <c r="F24" s="30">
        <f>F13+F23</f>
        <v>700</v>
      </c>
      <c r="G24" s="30">
        <f t="shared" ref="G24:J24" si="4">G13+G23</f>
        <v>26</v>
      </c>
      <c r="H24" s="30">
        <f t="shared" si="4"/>
        <v>31.300000000000004</v>
      </c>
      <c r="I24" s="30">
        <f t="shared" si="4"/>
        <v>92.399999999999991</v>
      </c>
      <c r="J24" s="30">
        <f t="shared" si="4"/>
        <v>788</v>
      </c>
      <c r="K24" s="30"/>
      <c r="L24" s="30">
        <f t="shared" ref="L24" si="5">L13+L23</f>
        <v>0</v>
      </c>
    </row>
    <row r="25" spans="1:12" ht="15">
      <c r="A25" s="18">
        <v>1</v>
      </c>
      <c r="B25" s="19">
        <v>2</v>
      </c>
      <c r="C25" s="20" t="s">
        <v>20</v>
      </c>
      <c r="D25" s="5" t="s">
        <v>21</v>
      </c>
      <c r="E25" s="37"/>
      <c r="F25" s="38"/>
      <c r="G25" s="38"/>
      <c r="H25" s="38"/>
      <c r="I25" s="38"/>
      <c r="J25" s="38"/>
      <c r="K25" s="39"/>
      <c r="L25" s="36"/>
    </row>
    <row r="26" spans="1:12" ht="15">
      <c r="A26" s="21"/>
      <c r="B26" s="14"/>
      <c r="C26" s="11"/>
      <c r="D26" s="6"/>
      <c r="E26" s="37"/>
      <c r="F26" s="38"/>
      <c r="G26" s="38"/>
      <c r="H26" s="38"/>
      <c r="I26" s="38"/>
      <c r="J26" s="38"/>
      <c r="K26" s="39"/>
      <c r="L26" s="38"/>
    </row>
    <row r="27" spans="1:12" ht="15">
      <c r="A27" s="21"/>
      <c r="B27" s="14"/>
      <c r="C27" s="11"/>
      <c r="D27" s="7" t="s">
        <v>22</v>
      </c>
      <c r="E27" s="37"/>
      <c r="F27" s="38"/>
      <c r="G27" s="38"/>
      <c r="H27" s="38"/>
      <c r="I27" s="38"/>
      <c r="J27" s="38"/>
      <c r="K27" s="39"/>
      <c r="L27" s="38"/>
    </row>
    <row r="28" spans="1:12" ht="15">
      <c r="A28" s="21"/>
      <c r="B28" s="14"/>
      <c r="C28" s="11"/>
      <c r="D28" s="7" t="s">
        <v>23</v>
      </c>
      <c r="E28" s="37"/>
      <c r="F28" s="38"/>
      <c r="G28" s="38"/>
      <c r="H28" s="38"/>
      <c r="I28" s="38"/>
      <c r="J28" s="38"/>
      <c r="K28" s="39"/>
      <c r="L28" s="38"/>
    </row>
    <row r="29" spans="1:12" ht="15">
      <c r="A29" s="21"/>
      <c r="B29" s="14"/>
      <c r="C29" s="11"/>
      <c r="D29" s="7" t="s">
        <v>24</v>
      </c>
      <c r="E29" s="37"/>
      <c r="F29" s="38"/>
      <c r="G29" s="38"/>
      <c r="H29" s="38"/>
      <c r="I29" s="38"/>
      <c r="J29" s="38"/>
      <c r="K29" s="39"/>
      <c r="L29" s="38"/>
    </row>
    <row r="30" spans="1:12" ht="15">
      <c r="A30" s="21"/>
      <c r="B30" s="14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>
      <c r="A31" s="21"/>
      <c r="B31" s="14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">
      <c r="A32" s="22"/>
      <c r="B32" s="15"/>
      <c r="C32" s="8"/>
      <c r="D32" s="16" t="s">
        <v>33</v>
      </c>
      <c r="E32" s="9"/>
      <c r="F32" s="17">
        <f>SUM(F25:F31)</f>
        <v>0</v>
      </c>
      <c r="G32" s="17">
        <f t="shared" ref="G32" si="6">SUM(G25:G31)</f>
        <v>0</v>
      </c>
      <c r="H32" s="17">
        <f t="shared" ref="H32" si="7">SUM(H25:H31)</f>
        <v>0</v>
      </c>
      <c r="I32" s="17">
        <f t="shared" ref="I32" si="8">SUM(I25:I31)</f>
        <v>0</v>
      </c>
      <c r="J32" s="17">
        <f t="shared" ref="J32:L32" si="9">SUM(J25:J31)</f>
        <v>0</v>
      </c>
      <c r="K32" s="23"/>
      <c r="L32" s="17">
        <f t="shared" si="9"/>
        <v>0</v>
      </c>
    </row>
    <row r="33" spans="1:12" ht="1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21"/>
      <c r="B34" s="14"/>
      <c r="C34" s="11"/>
      <c r="D34" s="7" t="s">
        <v>27</v>
      </c>
      <c r="E34" s="37" t="s">
        <v>63</v>
      </c>
      <c r="F34" s="38">
        <v>200</v>
      </c>
      <c r="G34" s="38">
        <v>1.8</v>
      </c>
      <c r="H34" s="38">
        <v>4.7</v>
      </c>
      <c r="I34" s="38">
        <v>14.7</v>
      </c>
      <c r="J34" s="38">
        <v>122</v>
      </c>
      <c r="K34" s="39">
        <v>151</v>
      </c>
      <c r="L34" s="38"/>
    </row>
    <row r="35" spans="1:12" ht="15">
      <c r="A35" s="21"/>
      <c r="B35" s="14"/>
      <c r="C35" s="11"/>
      <c r="D35" s="7" t="s">
        <v>28</v>
      </c>
      <c r="E35" s="37" t="s">
        <v>46</v>
      </c>
      <c r="F35" s="38">
        <v>100</v>
      </c>
      <c r="G35" s="38">
        <v>14.3</v>
      </c>
      <c r="H35" s="38">
        <v>6.9</v>
      </c>
      <c r="I35" s="38">
        <v>0.4</v>
      </c>
      <c r="J35" s="38">
        <v>116</v>
      </c>
      <c r="K35" s="39">
        <v>490</v>
      </c>
      <c r="L35" s="38"/>
    </row>
    <row r="36" spans="1:12" ht="15">
      <c r="A36" s="21"/>
      <c r="B36" s="14"/>
      <c r="C36" s="11"/>
      <c r="D36" s="7" t="s">
        <v>29</v>
      </c>
      <c r="E36" s="37" t="s">
        <v>47</v>
      </c>
      <c r="F36" s="38">
        <v>150</v>
      </c>
      <c r="G36" s="38">
        <v>4.2</v>
      </c>
      <c r="H36" s="38">
        <v>9</v>
      </c>
      <c r="I36" s="38">
        <v>29.2</v>
      </c>
      <c r="J36" s="38">
        <v>218</v>
      </c>
      <c r="K36" s="39">
        <v>525</v>
      </c>
      <c r="L36" s="38"/>
    </row>
    <row r="37" spans="1:12" ht="15">
      <c r="A37" s="21"/>
      <c r="B37" s="14"/>
      <c r="C37" s="11"/>
      <c r="D37" s="7" t="s">
        <v>30</v>
      </c>
      <c r="E37" s="37" t="s">
        <v>56</v>
      </c>
      <c r="F37" s="38">
        <v>200</v>
      </c>
      <c r="G37" s="38">
        <v>0.6</v>
      </c>
      <c r="H37" s="38"/>
      <c r="I37" s="38">
        <v>31.4</v>
      </c>
      <c r="J37" s="38">
        <v>124</v>
      </c>
      <c r="K37" s="39"/>
      <c r="L37" s="38"/>
    </row>
    <row r="38" spans="1:12" ht="15">
      <c r="A38" s="21"/>
      <c r="B38" s="14"/>
      <c r="C38" s="11"/>
      <c r="D38" s="7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21"/>
      <c r="B39" s="14"/>
      <c r="C39" s="11"/>
      <c r="D39" s="7" t="s">
        <v>32</v>
      </c>
      <c r="E39" s="37" t="s">
        <v>44</v>
      </c>
      <c r="F39" s="38">
        <v>50</v>
      </c>
      <c r="G39" s="38">
        <v>2.8</v>
      </c>
      <c r="H39" s="38">
        <v>0.6</v>
      </c>
      <c r="I39" s="38">
        <v>24.5</v>
      </c>
      <c r="J39" s="38">
        <v>116</v>
      </c>
      <c r="K39" s="39"/>
      <c r="L39" s="38"/>
    </row>
    <row r="40" spans="1:12" ht="15">
      <c r="A40" s="21"/>
      <c r="B40" s="14"/>
      <c r="C40" s="11"/>
      <c r="D40" s="50" t="s">
        <v>69</v>
      </c>
      <c r="E40" s="37" t="s">
        <v>58</v>
      </c>
      <c r="F40" s="38">
        <v>30</v>
      </c>
      <c r="G40" s="38">
        <v>3.75</v>
      </c>
      <c r="H40" s="38">
        <v>2.8</v>
      </c>
      <c r="I40" s="38">
        <v>9.1999999999999993</v>
      </c>
      <c r="J40" s="38">
        <v>95</v>
      </c>
      <c r="K40" s="39">
        <v>38</v>
      </c>
      <c r="L40" s="38"/>
    </row>
    <row r="41" spans="1:12" ht="15">
      <c r="A41" s="21"/>
      <c r="B41" s="14"/>
      <c r="C41" s="11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22"/>
      <c r="B42" s="15"/>
      <c r="C42" s="8"/>
      <c r="D42" s="16" t="s">
        <v>33</v>
      </c>
      <c r="E42" s="9"/>
      <c r="F42" s="17">
        <f>SUM(F33:F41)</f>
        <v>730</v>
      </c>
      <c r="G42" s="17">
        <f t="shared" ref="G42" si="10">SUM(G33:G41)</f>
        <v>27.450000000000003</v>
      </c>
      <c r="H42" s="17">
        <f t="shared" ref="H42" si="11">SUM(H33:H41)</f>
        <v>24.000000000000004</v>
      </c>
      <c r="I42" s="17">
        <f t="shared" ref="I42" si="12">SUM(I33:I41)</f>
        <v>109.39999999999999</v>
      </c>
      <c r="J42" s="17">
        <f t="shared" ref="J42:L42" si="13">SUM(J33:J41)</f>
        <v>791</v>
      </c>
      <c r="K42" s="23"/>
      <c r="L42" s="17">
        <f t="shared" si="13"/>
        <v>0</v>
      </c>
    </row>
    <row r="43" spans="1:12" ht="15.75" thickBot="1">
      <c r="A43" s="27">
        <f>A25</f>
        <v>1</v>
      </c>
      <c r="B43" s="28">
        <f>B25</f>
        <v>2</v>
      </c>
      <c r="C43" s="51" t="s">
        <v>4</v>
      </c>
      <c r="D43" s="52"/>
      <c r="E43" s="29"/>
      <c r="F43" s="30">
        <f>F32+F42</f>
        <v>730</v>
      </c>
      <c r="G43" s="30">
        <f t="shared" ref="G43" si="14">G32+G42</f>
        <v>27.450000000000003</v>
      </c>
      <c r="H43" s="30">
        <f t="shared" ref="H43" si="15">H32+H42</f>
        <v>24.000000000000004</v>
      </c>
      <c r="I43" s="30">
        <f t="shared" ref="I43" si="16">I32+I42</f>
        <v>109.39999999999999</v>
      </c>
      <c r="J43" s="30">
        <f t="shared" ref="J43:L43" si="17">J32+J42</f>
        <v>791</v>
      </c>
      <c r="K43" s="30"/>
      <c r="L43" s="30">
        <f t="shared" si="17"/>
        <v>0</v>
      </c>
    </row>
    <row r="44" spans="1:12" ht="15">
      <c r="A44" s="18">
        <v>1</v>
      </c>
      <c r="B44" s="19">
        <v>3</v>
      </c>
      <c r="C44" s="20" t="s">
        <v>20</v>
      </c>
      <c r="D44" s="5" t="s">
        <v>21</v>
      </c>
      <c r="E44" s="37"/>
      <c r="F44" s="38"/>
      <c r="G44" s="38"/>
      <c r="H44" s="38"/>
      <c r="I44" s="38"/>
      <c r="J44" s="38"/>
      <c r="K44" s="39"/>
      <c r="L44" s="36"/>
    </row>
    <row r="45" spans="1:12" ht="15">
      <c r="A45" s="21"/>
      <c r="B45" s="14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5">
      <c r="A46" s="21"/>
      <c r="B46" s="14"/>
      <c r="C46" s="11"/>
      <c r="D46" s="7" t="s">
        <v>22</v>
      </c>
      <c r="E46" s="37"/>
      <c r="F46" s="38"/>
      <c r="G46" s="38"/>
      <c r="H46" s="38"/>
      <c r="I46" s="38"/>
      <c r="J46" s="38"/>
      <c r="K46" s="39"/>
      <c r="L46" s="38"/>
    </row>
    <row r="47" spans="1:12" ht="15">
      <c r="A47" s="21"/>
      <c r="B47" s="14"/>
      <c r="C47" s="11"/>
      <c r="D47" s="7" t="s">
        <v>23</v>
      </c>
      <c r="E47" s="37"/>
      <c r="F47" s="38"/>
      <c r="G47" s="38"/>
      <c r="H47" s="38"/>
      <c r="I47" s="38"/>
      <c r="J47" s="38"/>
      <c r="K47" s="39"/>
      <c r="L47" s="38"/>
    </row>
    <row r="48" spans="1:12" ht="15">
      <c r="A48" s="21"/>
      <c r="B48" s="14"/>
      <c r="C48" s="11"/>
      <c r="D48" s="7" t="s">
        <v>24</v>
      </c>
      <c r="E48" s="37"/>
      <c r="F48" s="38"/>
      <c r="G48" s="38"/>
      <c r="H48" s="38"/>
      <c r="I48" s="38"/>
      <c r="J48" s="38"/>
      <c r="K48" s="39"/>
      <c r="L48" s="38"/>
    </row>
    <row r="49" spans="1:12" ht="15">
      <c r="A49" s="21"/>
      <c r="B49" s="14"/>
      <c r="C49" s="11"/>
      <c r="D49" s="6"/>
      <c r="E49" s="37"/>
      <c r="F49" s="38"/>
      <c r="G49" s="38"/>
      <c r="H49" s="38"/>
      <c r="I49" s="38"/>
      <c r="J49" s="38"/>
      <c r="K49" s="39"/>
      <c r="L49" s="38"/>
    </row>
    <row r="50" spans="1:12" ht="15">
      <c r="A50" s="21"/>
      <c r="B50" s="14"/>
      <c r="C50" s="11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5"/>
      <c r="C51" s="8"/>
      <c r="D51" s="16" t="s">
        <v>33</v>
      </c>
      <c r="E51" s="9"/>
      <c r="F51" s="17">
        <f>SUM(F44:F50)</f>
        <v>0</v>
      </c>
      <c r="G51" s="17">
        <f t="shared" ref="G51" si="18">SUM(G44:G50)</f>
        <v>0</v>
      </c>
      <c r="H51" s="17">
        <f t="shared" ref="H51" si="19">SUM(H44:H50)</f>
        <v>0</v>
      </c>
      <c r="I51" s="17">
        <f t="shared" ref="I51" si="20">SUM(I44:I50)</f>
        <v>0</v>
      </c>
      <c r="J51" s="17">
        <f t="shared" ref="J51:L51" si="21">SUM(J44:J50)</f>
        <v>0</v>
      </c>
      <c r="K51" s="23"/>
      <c r="L51" s="17">
        <f t="shared" si="21"/>
        <v>0</v>
      </c>
    </row>
    <row r="52" spans="1:12" ht="1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7" t="s">
        <v>53</v>
      </c>
      <c r="F52" s="38">
        <v>60</v>
      </c>
      <c r="G52" s="38">
        <v>1.2</v>
      </c>
      <c r="H52" s="38">
        <v>2.2999999999999998</v>
      </c>
      <c r="I52" s="38">
        <v>5.3</v>
      </c>
      <c r="J52" s="38">
        <v>47</v>
      </c>
      <c r="K52" s="39">
        <v>230</v>
      </c>
      <c r="L52" s="38"/>
    </row>
    <row r="53" spans="1:12" ht="15">
      <c r="A53" s="21"/>
      <c r="B53" s="14"/>
      <c r="C53" s="11"/>
      <c r="D53" s="7" t="s">
        <v>27</v>
      </c>
      <c r="E53" s="37" t="s">
        <v>59</v>
      </c>
      <c r="F53" s="38">
        <v>200</v>
      </c>
      <c r="G53" s="38">
        <v>1.6</v>
      </c>
      <c r="H53" s="38">
        <v>3.44</v>
      </c>
      <c r="I53" s="38">
        <v>8</v>
      </c>
      <c r="J53" s="38">
        <v>70</v>
      </c>
      <c r="K53" s="39">
        <v>145</v>
      </c>
      <c r="L53" s="38"/>
    </row>
    <row r="54" spans="1:12" ht="15">
      <c r="A54" s="21"/>
      <c r="B54" s="14"/>
      <c r="C54" s="11"/>
      <c r="D54" s="7" t="s">
        <v>28</v>
      </c>
      <c r="E54" s="37" t="s">
        <v>50</v>
      </c>
      <c r="F54" s="38">
        <v>100</v>
      </c>
      <c r="G54" s="38">
        <v>17.399999999999999</v>
      </c>
      <c r="H54" s="38">
        <v>0.8</v>
      </c>
      <c r="I54" s="38"/>
      <c r="J54" s="38">
        <v>88</v>
      </c>
      <c r="K54" s="39">
        <v>332</v>
      </c>
      <c r="L54" s="38"/>
    </row>
    <row r="55" spans="1:12" ht="15">
      <c r="A55" s="21"/>
      <c r="B55" s="14"/>
      <c r="C55" s="11"/>
      <c r="D55" s="7" t="s">
        <v>29</v>
      </c>
      <c r="E55" s="37" t="s">
        <v>64</v>
      </c>
      <c r="F55" s="38">
        <v>200</v>
      </c>
      <c r="G55" s="38">
        <v>3</v>
      </c>
      <c r="H55" s="38">
        <v>8.8000000000000007</v>
      </c>
      <c r="I55" s="38">
        <v>31.6</v>
      </c>
      <c r="J55" s="38">
        <v>273</v>
      </c>
      <c r="K55" s="39">
        <v>284</v>
      </c>
      <c r="L55" s="38"/>
    </row>
    <row r="56" spans="1:12" ht="15">
      <c r="A56" s="21"/>
      <c r="B56" s="14"/>
      <c r="C56" s="11"/>
      <c r="D56" s="7" t="s">
        <v>30</v>
      </c>
      <c r="E56" s="37" t="s">
        <v>48</v>
      </c>
      <c r="F56" s="38">
        <v>200</v>
      </c>
      <c r="G56" s="38">
        <f>0.3*2</f>
        <v>0.6</v>
      </c>
      <c r="H56" s="38"/>
      <c r="I56" s="38">
        <f>16.5*2</f>
        <v>33</v>
      </c>
      <c r="J56" s="38">
        <f>68*2</f>
        <v>136</v>
      </c>
      <c r="K56" s="39">
        <v>713</v>
      </c>
      <c r="L56" s="38"/>
    </row>
    <row r="57" spans="1:12" ht="15">
      <c r="A57" s="21"/>
      <c r="B57" s="14"/>
      <c r="C57" s="11"/>
      <c r="D57" s="7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1"/>
      <c r="B58" s="14"/>
      <c r="C58" s="11"/>
      <c r="D58" s="7" t="s">
        <v>32</v>
      </c>
      <c r="E58" s="37" t="s">
        <v>44</v>
      </c>
      <c r="F58" s="38">
        <v>50</v>
      </c>
      <c r="G58" s="38">
        <v>2.8</v>
      </c>
      <c r="H58" s="38">
        <v>0.6</v>
      </c>
      <c r="I58" s="38">
        <v>24.5</v>
      </c>
      <c r="J58" s="38">
        <v>116</v>
      </c>
      <c r="K58" s="39"/>
      <c r="L58" s="38"/>
    </row>
    <row r="59" spans="1:12" ht="15">
      <c r="A59" s="21"/>
      <c r="B59" s="14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4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5"/>
      <c r="C61" s="8"/>
      <c r="D61" s="16" t="s">
        <v>33</v>
      </c>
      <c r="E61" s="9"/>
      <c r="F61" s="17">
        <f>SUM(F52:F60)</f>
        <v>810</v>
      </c>
      <c r="G61" s="17">
        <f t="shared" ref="G61" si="22">SUM(G52:G60)</f>
        <v>26.6</v>
      </c>
      <c r="H61" s="17">
        <f t="shared" ref="H61" si="23">SUM(H52:H60)</f>
        <v>15.94</v>
      </c>
      <c r="I61" s="17">
        <f t="shared" ref="I61" si="24">SUM(I52:I60)</f>
        <v>102.4</v>
      </c>
      <c r="J61" s="17">
        <f t="shared" ref="J61:L61" si="25">SUM(J52:J60)</f>
        <v>730</v>
      </c>
      <c r="K61" s="23"/>
      <c r="L61" s="17">
        <f t="shared" si="25"/>
        <v>0</v>
      </c>
    </row>
    <row r="62" spans="1:12" ht="15.75" thickBot="1">
      <c r="A62" s="27">
        <f>A44</f>
        <v>1</v>
      </c>
      <c r="B62" s="28">
        <f>B44</f>
        <v>3</v>
      </c>
      <c r="C62" s="51" t="s">
        <v>4</v>
      </c>
      <c r="D62" s="52"/>
      <c r="E62" s="29"/>
      <c r="F62" s="30">
        <f>F51+F61</f>
        <v>810</v>
      </c>
      <c r="G62" s="30">
        <f t="shared" ref="G62" si="26">G51+G61</f>
        <v>26.6</v>
      </c>
      <c r="H62" s="30">
        <f t="shared" ref="H62" si="27">H51+H61</f>
        <v>15.94</v>
      </c>
      <c r="I62" s="30">
        <f t="shared" ref="I62" si="28">I51+I61</f>
        <v>102.4</v>
      </c>
      <c r="J62" s="30">
        <f t="shared" ref="J62:L62" si="29">J51+J61</f>
        <v>730</v>
      </c>
      <c r="K62" s="30"/>
      <c r="L62" s="30">
        <f t="shared" si="29"/>
        <v>0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37"/>
      <c r="F63" s="38"/>
      <c r="G63" s="38"/>
      <c r="H63" s="38"/>
      <c r="I63" s="38"/>
      <c r="J63" s="38"/>
      <c r="K63" s="39"/>
      <c r="L63" s="36"/>
    </row>
    <row r="64" spans="1:12" ht="15">
      <c r="A64" s="21"/>
      <c r="B64" s="14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>
      <c r="A65" s="21"/>
      <c r="B65" s="14"/>
      <c r="C65" s="11"/>
      <c r="D65" s="7" t="s">
        <v>22</v>
      </c>
      <c r="E65" s="37"/>
      <c r="F65" s="38"/>
      <c r="G65" s="38"/>
      <c r="H65" s="38"/>
      <c r="I65" s="38"/>
      <c r="J65" s="38"/>
      <c r="K65" s="39"/>
      <c r="L65" s="38"/>
    </row>
    <row r="66" spans="1:12" ht="15">
      <c r="A66" s="21"/>
      <c r="B66" s="14"/>
      <c r="C66" s="11"/>
      <c r="D66" s="7" t="s">
        <v>23</v>
      </c>
      <c r="E66" s="37"/>
      <c r="F66" s="38"/>
      <c r="G66" s="38"/>
      <c r="H66" s="38"/>
      <c r="I66" s="38"/>
      <c r="J66" s="38"/>
      <c r="K66" s="39"/>
      <c r="L66" s="38"/>
    </row>
    <row r="67" spans="1:12" ht="15">
      <c r="A67" s="21"/>
      <c r="B67" s="14"/>
      <c r="C67" s="11"/>
      <c r="D67" s="7" t="s">
        <v>24</v>
      </c>
      <c r="E67" s="37"/>
      <c r="F67" s="38"/>
      <c r="G67" s="38"/>
      <c r="H67" s="38"/>
      <c r="I67" s="38"/>
      <c r="J67" s="38"/>
      <c r="K67" s="39"/>
      <c r="L67" s="38"/>
    </row>
    <row r="68" spans="1:12" ht="15">
      <c r="A68" s="21"/>
      <c r="B68" s="14"/>
      <c r="C68" s="11"/>
      <c r="D68" s="6"/>
      <c r="E68" s="37"/>
      <c r="F68" s="38"/>
      <c r="G68" s="38"/>
      <c r="H68" s="38"/>
      <c r="I68" s="38"/>
      <c r="J68" s="38"/>
      <c r="K68" s="39"/>
      <c r="L68" s="38"/>
    </row>
    <row r="69" spans="1:12" ht="15">
      <c r="A69" s="21"/>
      <c r="B69" s="14"/>
      <c r="C69" s="11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2"/>
      <c r="B70" s="15"/>
      <c r="C70" s="8"/>
      <c r="D70" s="16" t="s">
        <v>33</v>
      </c>
      <c r="E70" s="9"/>
      <c r="F70" s="17">
        <f>SUM(F63:F69)</f>
        <v>0</v>
      </c>
      <c r="G70" s="17">
        <f t="shared" ref="G70" si="30">SUM(G63:G69)</f>
        <v>0</v>
      </c>
      <c r="H70" s="17">
        <f t="shared" ref="H70" si="31">SUM(H63:H69)</f>
        <v>0</v>
      </c>
      <c r="I70" s="17">
        <f t="shared" ref="I70" si="32">SUM(I63:I69)</f>
        <v>0</v>
      </c>
      <c r="J70" s="17">
        <f t="shared" ref="J70:L70" si="33">SUM(J63:J69)</f>
        <v>0</v>
      </c>
      <c r="K70" s="23"/>
      <c r="L70" s="17">
        <f t="shared" si="33"/>
        <v>0</v>
      </c>
    </row>
    <row r="71" spans="1:12" ht="1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1"/>
      <c r="B72" s="14"/>
      <c r="C72" s="11"/>
      <c r="D72" s="7" t="s">
        <v>27</v>
      </c>
      <c r="E72" s="37" t="s">
        <v>45</v>
      </c>
      <c r="F72" s="38">
        <v>200</v>
      </c>
      <c r="G72" s="38">
        <v>1.6</v>
      </c>
      <c r="H72" s="38">
        <v>4.0999999999999996</v>
      </c>
      <c r="I72" s="38">
        <v>10.48</v>
      </c>
      <c r="J72" s="38">
        <v>85</v>
      </c>
      <c r="K72" s="39">
        <v>133</v>
      </c>
      <c r="L72" s="38"/>
    </row>
    <row r="73" spans="1:12" ht="15">
      <c r="A73" s="21"/>
      <c r="B73" s="14"/>
      <c r="C73" s="11"/>
      <c r="D73" s="7" t="s">
        <v>28</v>
      </c>
      <c r="E73" s="37" t="s">
        <v>46</v>
      </c>
      <c r="F73" s="38">
        <v>100</v>
      </c>
      <c r="G73" s="38">
        <v>14.3</v>
      </c>
      <c r="H73" s="38">
        <v>6.9</v>
      </c>
      <c r="I73" s="38">
        <v>0.4</v>
      </c>
      <c r="J73" s="38">
        <v>116</v>
      </c>
      <c r="K73" s="39">
        <v>490</v>
      </c>
      <c r="L73" s="38"/>
    </row>
    <row r="74" spans="1:12" ht="15">
      <c r="A74" s="21"/>
      <c r="B74" s="14"/>
      <c r="C74" s="11"/>
      <c r="D74" s="7" t="s">
        <v>29</v>
      </c>
      <c r="E74" s="37" t="s">
        <v>54</v>
      </c>
      <c r="F74" s="38">
        <v>200</v>
      </c>
      <c r="G74" s="38">
        <v>6.8</v>
      </c>
      <c r="H74" s="38">
        <v>12.2</v>
      </c>
      <c r="I74" s="38">
        <v>45.6</v>
      </c>
      <c r="J74" s="38">
        <v>434</v>
      </c>
      <c r="K74" s="39">
        <v>299</v>
      </c>
      <c r="L74" s="38"/>
    </row>
    <row r="75" spans="1:12" ht="15">
      <c r="A75" s="21"/>
      <c r="B75" s="14"/>
      <c r="C75" s="11"/>
      <c r="D75" s="7" t="s">
        <v>30</v>
      </c>
      <c r="E75" s="37" t="s">
        <v>43</v>
      </c>
      <c r="F75" s="38">
        <v>200</v>
      </c>
      <c r="G75" s="38">
        <v>0.3</v>
      </c>
      <c r="H75" s="38"/>
      <c r="I75" s="38">
        <v>13.7</v>
      </c>
      <c r="J75" s="38">
        <v>54</v>
      </c>
      <c r="K75" s="39">
        <v>713</v>
      </c>
      <c r="L75" s="38"/>
    </row>
    <row r="76" spans="1:12" ht="15">
      <c r="A76" s="21"/>
      <c r="B76" s="14"/>
      <c r="C76" s="11"/>
      <c r="D76" s="7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1"/>
      <c r="B77" s="14"/>
      <c r="C77" s="11"/>
      <c r="D77" s="7" t="s">
        <v>32</v>
      </c>
      <c r="E77" s="37" t="s">
        <v>44</v>
      </c>
      <c r="F77" s="38">
        <v>50</v>
      </c>
      <c r="G77" s="38">
        <v>2.8</v>
      </c>
      <c r="H77" s="38">
        <v>0.6</v>
      </c>
      <c r="I77" s="38">
        <v>24.5</v>
      </c>
      <c r="J77" s="38">
        <v>116</v>
      </c>
      <c r="K77" s="39"/>
      <c r="L77" s="38"/>
    </row>
    <row r="78" spans="1:12" ht="15">
      <c r="A78" s="21"/>
      <c r="B78" s="14"/>
      <c r="C78" s="11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1"/>
      <c r="B79" s="14"/>
      <c r="C79" s="11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5"/>
      <c r="C80" s="8"/>
      <c r="D80" s="16" t="s">
        <v>33</v>
      </c>
      <c r="E80" s="9"/>
      <c r="F80" s="17">
        <f>SUM(F71:F79)</f>
        <v>750</v>
      </c>
      <c r="G80" s="17">
        <f t="shared" ref="G80" si="34">SUM(G71:G79)</f>
        <v>25.8</v>
      </c>
      <c r="H80" s="17">
        <f t="shared" ref="H80" si="35">SUM(H71:H79)</f>
        <v>23.8</v>
      </c>
      <c r="I80" s="17">
        <f t="shared" ref="I80" si="36">SUM(I71:I79)</f>
        <v>94.68</v>
      </c>
      <c r="J80" s="17">
        <f t="shared" ref="J80:L80" si="37">SUM(J71:J79)</f>
        <v>805</v>
      </c>
      <c r="K80" s="23"/>
      <c r="L80" s="17">
        <f t="shared" si="37"/>
        <v>0</v>
      </c>
    </row>
    <row r="81" spans="1:12" ht="15.75" thickBot="1">
      <c r="A81" s="27">
        <f>A63</f>
        <v>1</v>
      </c>
      <c r="B81" s="28">
        <f>B63</f>
        <v>4</v>
      </c>
      <c r="C81" s="51" t="s">
        <v>4</v>
      </c>
      <c r="D81" s="52"/>
      <c r="E81" s="29"/>
      <c r="F81" s="30">
        <f>F70+F80</f>
        <v>750</v>
      </c>
      <c r="G81" s="30">
        <f t="shared" ref="G81" si="38">G70+G80</f>
        <v>25.8</v>
      </c>
      <c r="H81" s="30">
        <f t="shared" ref="H81" si="39">H70+H80</f>
        <v>23.8</v>
      </c>
      <c r="I81" s="30">
        <f t="shared" ref="I81" si="40">I70+I80</f>
        <v>94.68</v>
      </c>
      <c r="J81" s="30">
        <f t="shared" ref="J81:L81" si="41">J70+J80</f>
        <v>805</v>
      </c>
      <c r="K81" s="30"/>
      <c r="L81" s="30">
        <f t="shared" si="41"/>
        <v>0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37"/>
      <c r="F82" s="38"/>
      <c r="G82" s="38"/>
      <c r="H82" s="38"/>
      <c r="I82" s="38"/>
      <c r="J82" s="38"/>
      <c r="K82" s="39"/>
      <c r="L82" s="36"/>
    </row>
    <row r="83" spans="1:12" ht="15">
      <c r="A83" s="21"/>
      <c r="B83" s="14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21"/>
      <c r="B84" s="14"/>
      <c r="C84" s="11"/>
      <c r="D84" s="7" t="s">
        <v>22</v>
      </c>
      <c r="E84" s="37"/>
      <c r="F84" s="38"/>
      <c r="G84" s="38"/>
      <c r="H84" s="38"/>
      <c r="I84" s="38"/>
      <c r="J84" s="38"/>
      <c r="K84" s="39"/>
      <c r="L84" s="38"/>
    </row>
    <row r="85" spans="1:12" ht="15">
      <c r="A85" s="21"/>
      <c r="B85" s="14"/>
      <c r="C85" s="11"/>
      <c r="D85" s="7" t="s">
        <v>23</v>
      </c>
      <c r="E85" s="37"/>
      <c r="F85" s="38"/>
      <c r="G85" s="38"/>
      <c r="H85" s="38"/>
      <c r="I85" s="38"/>
      <c r="J85" s="38"/>
      <c r="K85" s="39"/>
      <c r="L85" s="38"/>
    </row>
    <row r="86" spans="1:12" ht="15">
      <c r="A86" s="21"/>
      <c r="B86" s="14"/>
      <c r="C86" s="11"/>
      <c r="D86" s="7" t="s">
        <v>24</v>
      </c>
      <c r="E86" s="37"/>
      <c r="F86" s="38"/>
      <c r="G86" s="38"/>
      <c r="H86" s="38"/>
      <c r="I86" s="38"/>
      <c r="J86" s="38"/>
      <c r="K86" s="39"/>
      <c r="L86" s="38"/>
    </row>
    <row r="87" spans="1:12" ht="15">
      <c r="A87" s="21"/>
      <c r="B87" s="14"/>
      <c r="C87" s="11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>
      <c r="A88" s="21"/>
      <c r="B88" s="14"/>
      <c r="C88" s="11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8"/>
      <c r="D89" s="16" t="s">
        <v>33</v>
      </c>
      <c r="E89" s="9"/>
      <c r="F89" s="17">
        <f>SUM(F82:F88)</f>
        <v>0</v>
      </c>
      <c r="G89" s="17">
        <f t="shared" ref="G89" si="42">SUM(G82:G88)</f>
        <v>0</v>
      </c>
      <c r="H89" s="17">
        <f t="shared" ref="H89" si="43">SUM(H82:H88)</f>
        <v>0</v>
      </c>
      <c r="I89" s="17">
        <f t="shared" ref="I89" si="44">SUM(I82:I88)</f>
        <v>0</v>
      </c>
      <c r="J89" s="17">
        <f t="shared" ref="J89:L89" si="45">SUM(J82:J88)</f>
        <v>0</v>
      </c>
      <c r="K89" s="23"/>
      <c r="L89" s="17">
        <f t="shared" si="45"/>
        <v>0</v>
      </c>
    </row>
    <row r="90" spans="1:12" ht="1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1"/>
      <c r="B91" s="14"/>
      <c r="C91" s="11"/>
      <c r="D91" s="7" t="s">
        <v>27</v>
      </c>
      <c r="E91" s="37" t="s">
        <v>65</v>
      </c>
      <c r="F91" s="38">
        <v>200</v>
      </c>
      <c r="G91" s="38">
        <v>2.5</v>
      </c>
      <c r="H91" s="38">
        <v>2.4</v>
      </c>
      <c r="I91" s="38">
        <v>14.64</v>
      </c>
      <c r="J91" s="38">
        <v>91</v>
      </c>
      <c r="K91" s="39">
        <v>160</v>
      </c>
      <c r="L91" s="38"/>
    </row>
    <row r="92" spans="1:12" ht="15">
      <c r="A92" s="21"/>
      <c r="B92" s="14"/>
      <c r="C92" s="11"/>
      <c r="D92" s="7" t="s">
        <v>28</v>
      </c>
      <c r="E92" s="37" t="s">
        <v>41</v>
      </c>
      <c r="F92" s="38">
        <v>100</v>
      </c>
      <c r="G92" s="38">
        <v>12.9</v>
      </c>
      <c r="H92" s="38">
        <v>14.4</v>
      </c>
      <c r="I92" s="38">
        <v>16</v>
      </c>
      <c r="J92" s="38">
        <v>246</v>
      </c>
      <c r="K92" s="39">
        <v>466</v>
      </c>
      <c r="L92" s="38"/>
    </row>
    <row r="93" spans="1:12" ht="15">
      <c r="A93" s="21"/>
      <c r="B93" s="14"/>
      <c r="C93" s="11"/>
      <c r="D93" s="7" t="s">
        <v>29</v>
      </c>
      <c r="E93" s="37" t="s">
        <v>51</v>
      </c>
      <c r="F93" s="38">
        <v>200</v>
      </c>
      <c r="G93" s="38">
        <v>7.7</v>
      </c>
      <c r="H93" s="38">
        <v>12.3</v>
      </c>
      <c r="I93" s="38">
        <v>42.4</v>
      </c>
      <c r="J93" s="38">
        <v>320</v>
      </c>
      <c r="K93" s="39">
        <v>284</v>
      </c>
      <c r="L93" s="38"/>
    </row>
    <row r="94" spans="1:12" ht="15">
      <c r="A94" s="21"/>
      <c r="B94" s="14"/>
      <c r="C94" s="11"/>
      <c r="D94" s="7" t="s">
        <v>30</v>
      </c>
      <c r="E94" s="37" t="s">
        <v>52</v>
      </c>
      <c r="F94" s="38">
        <v>200</v>
      </c>
      <c r="G94" s="38">
        <v>0.2</v>
      </c>
      <c r="H94" s="38"/>
      <c r="I94" s="38">
        <v>35.799999999999997</v>
      </c>
      <c r="J94" s="38">
        <v>142</v>
      </c>
      <c r="K94" s="39">
        <v>644</v>
      </c>
      <c r="L94" s="38"/>
    </row>
    <row r="95" spans="1:12" ht="15">
      <c r="A95" s="21"/>
      <c r="B95" s="14"/>
      <c r="C95" s="11"/>
      <c r="D95" s="7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1"/>
      <c r="B96" s="14"/>
      <c r="C96" s="11"/>
      <c r="D96" s="7" t="s">
        <v>32</v>
      </c>
      <c r="E96" s="37" t="s">
        <v>44</v>
      </c>
      <c r="F96" s="38">
        <v>50</v>
      </c>
      <c r="G96" s="38">
        <v>2.8</v>
      </c>
      <c r="H96" s="38">
        <v>0.6</v>
      </c>
      <c r="I96" s="38">
        <v>24.5</v>
      </c>
      <c r="J96" s="38">
        <v>116</v>
      </c>
      <c r="K96" s="39"/>
      <c r="L96" s="38"/>
    </row>
    <row r="97" spans="1:12" ht="15">
      <c r="A97" s="21"/>
      <c r="B97" s="14"/>
      <c r="C97" s="11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8"/>
      <c r="D99" s="16" t="s">
        <v>33</v>
      </c>
      <c r="E99" s="9"/>
      <c r="F99" s="17">
        <f>SUM(F90:F98)</f>
        <v>750</v>
      </c>
      <c r="G99" s="17">
        <f t="shared" ref="G99" si="46">SUM(G90:G98)</f>
        <v>26.1</v>
      </c>
      <c r="H99" s="17">
        <f t="shared" ref="H99" si="47">SUM(H90:H98)</f>
        <v>29.700000000000003</v>
      </c>
      <c r="I99" s="17">
        <f t="shared" ref="I99" si="48">SUM(I90:I98)</f>
        <v>133.33999999999997</v>
      </c>
      <c r="J99" s="17">
        <f t="shared" ref="J99:L99" si="49">SUM(J90:J98)</f>
        <v>915</v>
      </c>
      <c r="K99" s="23"/>
      <c r="L99" s="17">
        <f t="shared" si="49"/>
        <v>0</v>
      </c>
    </row>
    <row r="100" spans="1:12" ht="15.75" thickBot="1">
      <c r="A100" s="27">
        <f>A82</f>
        <v>1</v>
      </c>
      <c r="B100" s="28">
        <f>B82</f>
        <v>5</v>
      </c>
      <c r="C100" s="51" t="s">
        <v>4</v>
      </c>
      <c r="D100" s="52"/>
      <c r="E100" s="29"/>
      <c r="F100" s="30">
        <f>F89+F99</f>
        <v>750</v>
      </c>
      <c r="G100" s="30">
        <f t="shared" ref="G100" si="50">G89+G99</f>
        <v>26.1</v>
      </c>
      <c r="H100" s="30">
        <f t="shared" ref="H100" si="51">H89+H99</f>
        <v>29.700000000000003</v>
      </c>
      <c r="I100" s="30">
        <f t="shared" ref="I100" si="52">I89+I99</f>
        <v>133.33999999999997</v>
      </c>
      <c r="J100" s="30">
        <f t="shared" ref="J100:L100" si="53">J89+J99</f>
        <v>915</v>
      </c>
      <c r="K100" s="30"/>
      <c r="L100" s="30">
        <f t="shared" si="53"/>
        <v>0</v>
      </c>
    </row>
    <row r="101" spans="1:12" ht="15">
      <c r="A101" s="18">
        <v>2</v>
      </c>
      <c r="B101" s="19">
        <v>1</v>
      </c>
      <c r="C101" s="20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39"/>
      <c r="L101" s="36"/>
    </row>
    <row r="102" spans="1:12" ht="15">
      <c r="A102" s="21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21"/>
      <c r="B103" s="14"/>
      <c r="C103" s="11"/>
      <c r="D103" s="7" t="s">
        <v>22</v>
      </c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21"/>
      <c r="B104" s="14"/>
      <c r="C104" s="11"/>
      <c r="D104" s="7" t="s">
        <v>23</v>
      </c>
      <c r="E104" s="37"/>
      <c r="F104" s="38"/>
      <c r="G104" s="38"/>
      <c r="H104" s="38"/>
      <c r="I104" s="38"/>
      <c r="J104" s="38"/>
      <c r="K104" s="39"/>
      <c r="L104" s="38"/>
    </row>
    <row r="105" spans="1:12" ht="15">
      <c r="A105" s="21"/>
      <c r="B105" s="14"/>
      <c r="C105" s="11"/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21"/>
      <c r="B106" s="14"/>
      <c r="C106" s="11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1"/>
      <c r="B107" s="14"/>
      <c r="C107" s="11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8"/>
      <c r="D108" s="16" t="s">
        <v>33</v>
      </c>
      <c r="E108" s="9"/>
      <c r="F108" s="17">
        <f>SUM(F101:F107)</f>
        <v>0</v>
      </c>
      <c r="G108" s="17">
        <f t="shared" ref="G108:J108" si="54">SUM(G101:G107)</f>
        <v>0</v>
      </c>
      <c r="H108" s="17">
        <f t="shared" si="54"/>
        <v>0</v>
      </c>
      <c r="I108" s="17">
        <f t="shared" si="54"/>
        <v>0</v>
      </c>
      <c r="J108" s="17">
        <f t="shared" si="54"/>
        <v>0</v>
      </c>
      <c r="K108" s="23"/>
      <c r="L108" s="17">
        <f t="shared" ref="L108" si="55">SUM(L101:L107)</f>
        <v>0</v>
      </c>
    </row>
    <row r="109" spans="1:12" ht="1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1"/>
      <c r="D110" s="7" t="s">
        <v>27</v>
      </c>
      <c r="E110" s="37" t="s">
        <v>40</v>
      </c>
      <c r="F110" s="38">
        <v>200</v>
      </c>
      <c r="G110" s="38">
        <v>2.9</v>
      </c>
      <c r="H110" s="38">
        <v>2</v>
      </c>
      <c r="I110" s="38">
        <v>16.8</v>
      </c>
      <c r="J110" s="38">
        <v>96</v>
      </c>
      <c r="K110" s="39">
        <v>163</v>
      </c>
      <c r="L110" s="38"/>
    </row>
    <row r="111" spans="1:12" ht="15">
      <c r="A111" s="21"/>
      <c r="B111" s="14"/>
      <c r="C111" s="11"/>
      <c r="D111" s="7" t="s">
        <v>28</v>
      </c>
      <c r="E111" s="46" t="s">
        <v>50</v>
      </c>
      <c r="F111" s="47">
        <v>100</v>
      </c>
      <c r="G111" s="47">
        <v>17.399999999999999</v>
      </c>
      <c r="H111" s="47">
        <v>0.8</v>
      </c>
      <c r="I111" s="47"/>
      <c r="J111" s="47">
        <v>88</v>
      </c>
      <c r="K111" s="48">
        <v>332</v>
      </c>
      <c r="L111" s="49"/>
    </row>
    <row r="112" spans="1:12" ht="15">
      <c r="A112" s="21"/>
      <c r="B112" s="14"/>
      <c r="C112" s="11"/>
      <c r="D112" s="7" t="s">
        <v>29</v>
      </c>
      <c r="E112" s="46" t="s">
        <v>42</v>
      </c>
      <c r="F112" s="47">
        <v>150</v>
      </c>
      <c r="G112" s="47">
        <v>7.4</v>
      </c>
      <c r="H112" s="47">
        <v>10.8</v>
      </c>
      <c r="I112" s="47">
        <v>41.3</v>
      </c>
      <c r="J112" s="47">
        <v>303</v>
      </c>
      <c r="K112" s="48">
        <v>282</v>
      </c>
      <c r="L112" s="49"/>
    </row>
    <row r="113" spans="1:12" ht="15">
      <c r="A113" s="21"/>
      <c r="B113" s="14"/>
      <c r="C113" s="11"/>
      <c r="D113" s="7" t="s">
        <v>30</v>
      </c>
      <c r="E113" s="37" t="s">
        <v>56</v>
      </c>
      <c r="F113" s="38">
        <v>200</v>
      </c>
      <c r="G113" s="38">
        <v>0.6</v>
      </c>
      <c r="H113" s="38"/>
      <c r="I113" s="38">
        <v>31.4</v>
      </c>
      <c r="J113" s="38">
        <v>124</v>
      </c>
      <c r="K113" s="39">
        <v>644</v>
      </c>
      <c r="L113" s="38"/>
    </row>
    <row r="114" spans="1:12" ht="15">
      <c r="A114" s="21"/>
      <c r="B114" s="14"/>
      <c r="C114" s="11"/>
      <c r="D114" s="7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1"/>
      <c r="B115" s="14"/>
      <c r="C115" s="11"/>
      <c r="D115" s="7" t="s">
        <v>32</v>
      </c>
      <c r="E115" s="37" t="s">
        <v>44</v>
      </c>
      <c r="F115" s="38">
        <v>50</v>
      </c>
      <c r="G115" s="38">
        <v>2.8</v>
      </c>
      <c r="H115" s="38">
        <v>0.6</v>
      </c>
      <c r="I115" s="38">
        <v>24.5</v>
      </c>
      <c r="J115" s="38">
        <v>116</v>
      </c>
      <c r="K115" s="39"/>
      <c r="L115" s="38"/>
    </row>
    <row r="116" spans="1:12" ht="15">
      <c r="A116" s="21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8"/>
      <c r="D118" s="16" t="s">
        <v>33</v>
      </c>
      <c r="E118" s="9"/>
      <c r="F118" s="17">
        <f>SUM(F109:F117)</f>
        <v>700</v>
      </c>
      <c r="G118" s="17">
        <f t="shared" ref="G118:J118" si="56">SUM(G109:G117)</f>
        <v>31.099999999999998</v>
      </c>
      <c r="H118" s="17">
        <f t="shared" si="56"/>
        <v>14.200000000000001</v>
      </c>
      <c r="I118" s="17">
        <f t="shared" si="56"/>
        <v>114</v>
      </c>
      <c r="J118" s="17">
        <f t="shared" si="56"/>
        <v>727</v>
      </c>
      <c r="K118" s="23"/>
      <c r="L118" s="17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51" t="s">
        <v>4</v>
      </c>
      <c r="D119" s="52"/>
      <c r="E119" s="29"/>
      <c r="F119" s="30">
        <f>F108+F118</f>
        <v>700</v>
      </c>
      <c r="G119" s="30">
        <f t="shared" ref="G119" si="58">G108+G118</f>
        <v>31.099999999999998</v>
      </c>
      <c r="H119" s="30">
        <f t="shared" ref="H119" si="59">H108+H118</f>
        <v>14.200000000000001</v>
      </c>
      <c r="I119" s="30">
        <f t="shared" ref="I119" si="60">I108+I118</f>
        <v>114</v>
      </c>
      <c r="J119" s="30">
        <f t="shared" ref="J119:L119" si="61">J108+J118</f>
        <v>727</v>
      </c>
      <c r="K119" s="30"/>
      <c r="L119" s="30">
        <f t="shared" si="61"/>
        <v>0</v>
      </c>
    </row>
    <row r="120" spans="1:12" ht="15">
      <c r="A120" s="18">
        <v>2</v>
      </c>
      <c r="B120" s="19">
        <v>2</v>
      </c>
      <c r="C120" s="20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39"/>
      <c r="L120" s="36"/>
    </row>
    <row r="121" spans="1:12" ht="15">
      <c r="A121" s="21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5">
      <c r="A122" s="21"/>
      <c r="B122" s="14"/>
      <c r="C122" s="11"/>
      <c r="D122" s="7" t="s">
        <v>22</v>
      </c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21"/>
      <c r="B123" s="14"/>
      <c r="C123" s="11"/>
      <c r="D123" s="7" t="s">
        <v>23</v>
      </c>
      <c r="E123" s="37"/>
      <c r="F123" s="38"/>
      <c r="G123" s="38"/>
      <c r="H123" s="38"/>
      <c r="I123" s="38"/>
      <c r="J123" s="38"/>
      <c r="K123" s="39"/>
      <c r="L123" s="38"/>
    </row>
    <row r="124" spans="1:12" ht="15">
      <c r="A124" s="21"/>
      <c r="B124" s="14"/>
      <c r="C124" s="11"/>
      <c r="D124" s="7" t="s">
        <v>24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21"/>
      <c r="B125" s="14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21"/>
      <c r="B126" s="14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22"/>
      <c r="B127" s="15"/>
      <c r="C127" s="8"/>
      <c r="D127" s="16" t="s">
        <v>33</v>
      </c>
      <c r="E127" s="9"/>
      <c r="F127" s="17">
        <f>SUM(F120:F126)</f>
        <v>0</v>
      </c>
      <c r="G127" s="17">
        <f t="shared" ref="G127:J127" si="62">SUM(G120:G126)</f>
        <v>0</v>
      </c>
      <c r="H127" s="17">
        <f t="shared" si="62"/>
        <v>0</v>
      </c>
      <c r="I127" s="17">
        <f t="shared" si="62"/>
        <v>0</v>
      </c>
      <c r="J127" s="17">
        <f t="shared" si="62"/>
        <v>0</v>
      </c>
      <c r="K127" s="23"/>
      <c r="L127" s="17">
        <f t="shared" ref="L127" si="63">SUM(L120:L126)</f>
        <v>0</v>
      </c>
    </row>
    <row r="128" spans="1:12" ht="15">
      <c r="A128" s="24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21"/>
      <c r="B129" s="14"/>
      <c r="C129" s="11"/>
      <c r="D129" s="7" t="s">
        <v>27</v>
      </c>
      <c r="E129" s="37" t="s">
        <v>63</v>
      </c>
      <c r="F129" s="38">
        <v>200</v>
      </c>
      <c r="G129" s="38">
        <v>1.8</v>
      </c>
      <c r="H129" s="38">
        <v>4.7</v>
      </c>
      <c r="I129" s="38">
        <v>14.7</v>
      </c>
      <c r="J129" s="38">
        <v>122</v>
      </c>
      <c r="K129" s="39">
        <v>151</v>
      </c>
      <c r="L129" s="38"/>
    </row>
    <row r="130" spans="1:12" ht="15">
      <c r="A130" s="21"/>
      <c r="B130" s="14"/>
      <c r="C130" s="11"/>
      <c r="D130" s="7" t="s">
        <v>28</v>
      </c>
      <c r="E130" s="37" t="s">
        <v>46</v>
      </c>
      <c r="F130" s="38">
        <v>100</v>
      </c>
      <c r="G130" s="38">
        <v>14.3</v>
      </c>
      <c r="H130" s="38">
        <v>6.9</v>
      </c>
      <c r="I130" s="38">
        <v>0.4</v>
      </c>
      <c r="J130" s="38">
        <v>116</v>
      </c>
      <c r="K130" s="39">
        <v>490</v>
      </c>
      <c r="L130" s="38"/>
    </row>
    <row r="131" spans="1:12" ht="15">
      <c r="A131" s="21"/>
      <c r="B131" s="14"/>
      <c r="C131" s="11"/>
      <c r="D131" s="7" t="s">
        <v>29</v>
      </c>
      <c r="E131" s="37" t="s">
        <v>47</v>
      </c>
      <c r="F131" s="38">
        <v>150</v>
      </c>
      <c r="G131" s="38">
        <v>3.3</v>
      </c>
      <c r="H131" s="38">
        <v>6.4</v>
      </c>
      <c r="I131" s="38">
        <v>22.7</v>
      </c>
      <c r="J131" s="38">
        <v>163</v>
      </c>
      <c r="K131" s="39">
        <v>525</v>
      </c>
      <c r="L131" s="38"/>
    </row>
    <row r="132" spans="1:12" ht="15">
      <c r="A132" s="21"/>
      <c r="B132" s="14"/>
      <c r="C132" s="11"/>
      <c r="D132" s="7" t="s">
        <v>30</v>
      </c>
      <c r="E132" s="37" t="s">
        <v>48</v>
      </c>
      <c r="F132" s="38">
        <v>200</v>
      </c>
      <c r="G132" s="38">
        <f>0.3*2</f>
        <v>0.6</v>
      </c>
      <c r="H132" s="38"/>
      <c r="I132" s="38">
        <f>16.5*2</f>
        <v>33</v>
      </c>
      <c r="J132" s="38">
        <f>68*2</f>
        <v>136</v>
      </c>
      <c r="K132" s="39">
        <v>713</v>
      </c>
      <c r="L132" s="38"/>
    </row>
    <row r="133" spans="1:12" ht="15">
      <c r="A133" s="21"/>
      <c r="B133" s="14"/>
      <c r="C133" s="11"/>
      <c r="D133" s="7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21"/>
      <c r="B134" s="14"/>
      <c r="C134" s="11"/>
      <c r="D134" s="7" t="s">
        <v>32</v>
      </c>
      <c r="E134" s="37" t="s">
        <v>44</v>
      </c>
      <c r="F134" s="38">
        <v>50</v>
      </c>
      <c r="G134" s="38">
        <v>2.8</v>
      </c>
      <c r="H134" s="38">
        <v>0.6</v>
      </c>
      <c r="I134" s="38">
        <v>24.5</v>
      </c>
      <c r="J134" s="38">
        <v>116</v>
      </c>
      <c r="K134" s="39"/>
      <c r="L134" s="38"/>
    </row>
    <row r="135" spans="1:12" ht="15">
      <c r="A135" s="21"/>
      <c r="B135" s="14"/>
      <c r="C135" s="11"/>
      <c r="D135" s="50" t="s">
        <v>69</v>
      </c>
      <c r="E135" s="37" t="s">
        <v>57</v>
      </c>
      <c r="F135" s="38">
        <v>50</v>
      </c>
      <c r="G135" s="38">
        <v>6.7</v>
      </c>
      <c r="H135" s="38">
        <v>3.9</v>
      </c>
      <c r="I135" s="38">
        <v>14.2</v>
      </c>
      <c r="J135" s="38">
        <v>126</v>
      </c>
      <c r="K135" s="39">
        <v>556</v>
      </c>
      <c r="L135" s="38"/>
    </row>
    <row r="136" spans="1:12" ht="15">
      <c r="A136" s="21"/>
      <c r="B136" s="14"/>
      <c r="C136" s="11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22"/>
      <c r="B137" s="15"/>
      <c r="C137" s="8"/>
      <c r="D137" s="16" t="s">
        <v>33</v>
      </c>
      <c r="E137" s="9"/>
      <c r="F137" s="17">
        <f>SUM(F128:F136)</f>
        <v>750</v>
      </c>
      <c r="G137" s="17">
        <f t="shared" ref="G137:J137" si="64">SUM(G128:G136)</f>
        <v>29.500000000000004</v>
      </c>
      <c r="H137" s="17">
        <f t="shared" si="64"/>
        <v>22.5</v>
      </c>
      <c r="I137" s="17">
        <f t="shared" si="64"/>
        <v>109.5</v>
      </c>
      <c r="J137" s="17">
        <f t="shared" si="64"/>
        <v>779</v>
      </c>
      <c r="K137" s="23"/>
      <c r="L137" s="17">
        <f t="shared" ref="L137" si="65">SUM(L128:L136)</f>
        <v>0</v>
      </c>
    </row>
    <row r="138" spans="1:12" ht="15.75" thickBot="1">
      <c r="A138" s="27">
        <f>A120</f>
        <v>2</v>
      </c>
      <c r="B138" s="28">
        <f>B120</f>
        <v>2</v>
      </c>
      <c r="C138" s="51" t="s">
        <v>4</v>
      </c>
      <c r="D138" s="52"/>
      <c r="E138" s="29"/>
      <c r="F138" s="30">
        <f>F127+F137</f>
        <v>750</v>
      </c>
      <c r="G138" s="30">
        <f t="shared" ref="G138" si="66">G127+G137</f>
        <v>29.500000000000004</v>
      </c>
      <c r="H138" s="30">
        <f t="shared" ref="H138" si="67">H127+H137</f>
        <v>22.5</v>
      </c>
      <c r="I138" s="30">
        <f t="shared" ref="I138" si="68">I127+I137</f>
        <v>109.5</v>
      </c>
      <c r="J138" s="30">
        <f t="shared" ref="J138:L138" si="69">J127+J137</f>
        <v>779</v>
      </c>
      <c r="K138" s="30"/>
      <c r="L138" s="30">
        <f t="shared" si="69"/>
        <v>0</v>
      </c>
    </row>
    <row r="139" spans="1:12" ht="15">
      <c r="A139" s="18">
        <v>2</v>
      </c>
      <c r="B139" s="19">
        <v>3</v>
      </c>
      <c r="C139" s="20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39"/>
      <c r="L139" s="36"/>
    </row>
    <row r="140" spans="1:12" ht="15">
      <c r="A140" s="21"/>
      <c r="B140" s="14"/>
      <c r="C140" s="11"/>
      <c r="D140" s="6"/>
      <c r="E140" s="37"/>
      <c r="F140" s="38"/>
      <c r="G140" s="38"/>
      <c r="H140" s="38"/>
      <c r="I140" s="38"/>
      <c r="J140" s="38"/>
      <c r="K140" s="39"/>
      <c r="L140" s="38"/>
    </row>
    <row r="141" spans="1:12" ht="15">
      <c r="A141" s="21"/>
      <c r="B141" s="14"/>
      <c r="C141" s="11"/>
      <c r="D141" s="7" t="s">
        <v>22</v>
      </c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21"/>
      <c r="B142" s="14"/>
      <c r="C142" s="11"/>
      <c r="D142" s="7" t="s">
        <v>23</v>
      </c>
      <c r="E142" s="37"/>
      <c r="F142" s="38"/>
      <c r="G142" s="38"/>
      <c r="H142" s="38"/>
      <c r="I142" s="38"/>
      <c r="J142" s="38"/>
      <c r="K142" s="39"/>
      <c r="L142" s="38"/>
    </row>
    <row r="143" spans="1:12" ht="15">
      <c r="A143" s="21"/>
      <c r="B143" s="14"/>
      <c r="C143" s="11"/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1"/>
      <c r="B144" s="14"/>
      <c r="C144" s="11"/>
      <c r="D144" s="6"/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1"/>
      <c r="B145" s="14"/>
      <c r="C145" s="11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5"/>
      <c r="C146" s="8"/>
      <c r="D146" s="16" t="s">
        <v>33</v>
      </c>
      <c r="E146" s="9"/>
      <c r="F146" s="17">
        <f>SUM(F139:F145)</f>
        <v>0</v>
      </c>
      <c r="G146" s="17">
        <f t="shared" ref="G146:J146" si="70">SUM(G139:G145)</f>
        <v>0</v>
      </c>
      <c r="H146" s="17">
        <f t="shared" si="70"/>
        <v>0</v>
      </c>
      <c r="I146" s="17">
        <f t="shared" si="70"/>
        <v>0</v>
      </c>
      <c r="J146" s="17">
        <f t="shared" si="70"/>
        <v>0</v>
      </c>
      <c r="K146" s="23"/>
      <c r="L146" s="17">
        <f t="shared" ref="L146" si="71">SUM(L139:L145)</f>
        <v>0</v>
      </c>
    </row>
    <row r="147" spans="1:12" ht="1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1"/>
      <c r="B148" s="14"/>
      <c r="C148" s="11"/>
      <c r="D148" s="7" t="s">
        <v>27</v>
      </c>
      <c r="E148" s="37" t="s">
        <v>49</v>
      </c>
      <c r="F148" s="38">
        <v>200</v>
      </c>
      <c r="G148" s="38">
        <v>2.4</v>
      </c>
      <c r="H148" s="38">
        <v>3.6</v>
      </c>
      <c r="I148" s="38">
        <v>16.079999999999998</v>
      </c>
      <c r="J148" s="38">
        <v>108</v>
      </c>
      <c r="K148" s="39">
        <v>154</v>
      </c>
      <c r="L148" s="38"/>
    </row>
    <row r="149" spans="1:12" ht="15">
      <c r="A149" s="21"/>
      <c r="B149" s="14"/>
      <c r="C149" s="11"/>
      <c r="D149" s="7" t="s">
        <v>28</v>
      </c>
      <c r="E149" s="46" t="s">
        <v>66</v>
      </c>
      <c r="F149" s="47">
        <v>100</v>
      </c>
      <c r="G149" s="47">
        <v>13.9</v>
      </c>
      <c r="H149" s="47">
        <v>6.5</v>
      </c>
      <c r="I149" s="47">
        <v>4</v>
      </c>
      <c r="J149" s="47">
        <v>132</v>
      </c>
      <c r="K149" s="48">
        <v>437</v>
      </c>
      <c r="L149" s="49"/>
    </row>
    <row r="150" spans="1:12" ht="15">
      <c r="A150" s="21"/>
      <c r="B150" s="14"/>
      <c r="C150" s="11"/>
      <c r="D150" s="7" t="s">
        <v>29</v>
      </c>
      <c r="E150" s="46" t="s">
        <v>54</v>
      </c>
      <c r="F150" s="47">
        <v>200</v>
      </c>
      <c r="G150" s="47">
        <v>6.8</v>
      </c>
      <c r="H150" s="47">
        <v>12.2</v>
      </c>
      <c r="I150" s="47">
        <v>45.6</v>
      </c>
      <c r="J150" s="47">
        <v>434</v>
      </c>
      <c r="K150" s="48">
        <v>299</v>
      </c>
      <c r="L150" s="49"/>
    </row>
    <row r="151" spans="1:12" ht="15">
      <c r="A151" s="21"/>
      <c r="B151" s="14"/>
      <c r="C151" s="11"/>
      <c r="D151" s="7" t="s">
        <v>30</v>
      </c>
      <c r="E151" s="46" t="s">
        <v>39</v>
      </c>
      <c r="F151" s="47">
        <v>200</v>
      </c>
      <c r="G151" s="47">
        <v>1</v>
      </c>
      <c r="H151" s="47"/>
      <c r="I151" s="47">
        <v>25.2</v>
      </c>
      <c r="J151" s="47">
        <v>58</v>
      </c>
      <c r="K151" s="48">
        <v>713</v>
      </c>
      <c r="L151" s="49"/>
    </row>
    <row r="152" spans="1:12" ht="15">
      <c r="A152" s="21"/>
      <c r="B152" s="14"/>
      <c r="C152" s="11"/>
      <c r="D152" s="7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>
      <c r="A153" s="21"/>
      <c r="B153" s="14"/>
      <c r="C153" s="11"/>
      <c r="D153" s="7" t="s">
        <v>32</v>
      </c>
      <c r="E153" s="37" t="s">
        <v>44</v>
      </c>
      <c r="F153" s="38">
        <v>50</v>
      </c>
      <c r="G153" s="38">
        <v>2.8</v>
      </c>
      <c r="H153" s="38">
        <v>0.6</v>
      </c>
      <c r="I153" s="38">
        <v>24.5</v>
      </c>
      <c r="J153" s="38">
        <v>116</v>
      </c>
      <c r="K153" s="39"/>
      <c r="L153" s="38"/>
    </row>
    <row r="154" spans="1:12" ht="15">
      <c r="A154" s="21"/>
      <c r="B154" s="14"/>
      <c r="C154" s="11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1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8"/>
      <c r="D156" s="16" t="s">
        <v>33</v>
      </c>
      <c r="E156" s="9"/>
      <c r="F156" s="17">
        <f>SUM(F147:F155)</f>
        <v>750</v>
      </c>
      <c r="G156" s="17">
        <f t="shared" ref="G156:J156" si="72">SUM(G147:G155)</f>
        <v>26.900000000000002</v>
      </c>
      <c r="H156" s="17">
        <f t="shared" si="72"/>
        <v>22.9</v>
      </c>
      <c r="I156" s="17">
        <f t="shared" si="72"/>
        <v>115.38000000000001</v>
      </c>
      <c r="J156" s="17">
        <f t="shared" si="72"/>
        <v>848</v>
      </c>
      <c r="K156" s="23"/>
      <c r="L156" s="17">
        <f t="shared" ref="L156" si="7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51" t="s">
        <v>4</v>
      </c>
      <c r="D157" s="52"/>
      <c r="E157" s="29"/>
      <c r="F157" s="30">
        <f>F146+F156</f>
        <v>750</v>
      </c>
      <c r="G157" s="30">
        <f t="shared" ref="G157" si="74">G146+G156</f>
        <v>26.900000000000002</v>
      </c>
      <c r="H157" s="30">
        <f t="shared" ref="H157" si="75">H146+H156</f>
        <v>22.9</v>
      </c>
      <c r="I157" s="30">
        <f t="shared" ref="I157" si="76">I146+I156</f>
        <v>115.38000000000001</v>
      </c>
      <c r="J157" s="30">
        <f t="shared" ref="J157:L157" si="77">J146+J156</f>
        <v>848</v>
      </c>
      <c r="K157" s="30"/>
      <c r="L157" s="30">
        <f t="shared" si="77"/>
        <v>0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39"/>
      <c r="L158" s="36"/>
    </row>
    <row r="159" spans="1:12" ht="15">
      <c r="A159" s="21"/>
      <c r="B159" s="14"/>
      <c r="C159" s="11"/>
      <c r="D159" s="6"/>
      <c r="E159" s="37"/>
      <c r="F159" s="38"/>
      <c r="G159" s="38"/>
      <c r="H159" s="38"/>
      <c r="I159" s="38"/>
      <c r="J159" s="38"/>
      <c r="K159" s="39"/>
      <c r="L159" s="38"/>
    </row>
    <row r="160" spans="1:12" ht="15">
      <c r="A160" s="21"/>
      <c r="B160" s="14"/>
      <c r="C160" s="11"/>
      <c r="D160" s="7" t="s">
        <v>22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21"/>
      <c r="B161" s="14"/>
      <c r="C161" s="11"/>
      <c r="D161" s="7" t="s">
        <v>23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21"/>
      <c r="B162" s="14"/>
      <c r="C162" s="11"/>
      <c r="D162" s="7" t="s">
        <v>24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1"/>
      <c r="B163" s="14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1"/>
      <c r="B164" s="14"/>
      <c r="C164" s="11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2"/>
      <c r="B165" s="15"/>
      <c r="C165" s="8"/>
      <c r="D165" s="16" t="s">
        <v>33</v>
      </c>
      <c r="E165" s="9"/>
      <c r="F165" s="17">
        <f>SUM(F158:F164)</f>
        <v>0</v>
      </c>
      <c r="G165" s="17">
        <f t="shared" ref="G165:J165" si="78">SUM(G158:G164)</f>
        <v>0</v>
      </c>
      <c r="H165" s="17">
        <f t="shared" si="78"/>
        <v>0</v>
      </c>
      <c r="I165" s="17">
        <f t="shared" si="78"/>
        <v>0</v>
      </c>
      <c r="J165" s="17">
        <f t="shared" si="78"/>
        <v>0</v>
      </c>
      <c r="K165" s="23"/>
      <c r="L165" s="17">
        <f t="shared" ref="L165" si="79">SUM(L158:L164)</f>
        <v>0</v>
      </c>
    </row>
    <row r="166" spans="1:12" ht="1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1"/>
      <c r="B167" s="14"/>
      <c r="C167" s="11"/>
      <c r="D167" s="7" t="s">
        <v>27</v>
      </c>
      <c r="E167" s="37" t="s">
        <v>67</v>
      </c>
      <c r="F167" s="38">
        <v>200</v>
      </c>
      <c r="G167" s="38">
        <v>5.2</v>
      </c>
      <c r="H167" s="38">
        <v>2.1</v>
      </c>
      <c r="I167" s="38">
        <v>0.2</v>
      </c>
      <c r="J167" s="38">
        <v>61</v>
      </c>
      <c r="K167" s="39">
        <v>98</v>
      </c>
      <c r="L167" s="38"/>
    </row>
    <row r="168" spans="1:12" ht="15">
      <c r="A168" s="21"/>
      <c r="B168" s="14"/>
      <c r="C168" s="11"/>
      <c r="D168" s="7" t="s">
        <v>28</v>
      </c>
      <c r="E168" s="37" t="s">
        <v>41</v>
      </c>
      <c r="F168" s="38">
        <v>100</v>
      </c>
      <c r="G168" s="38">
        <v>12.9</v>
      </c>
      <c r="H168" s="38">
        <v>14.4</v>
      </c>
      <c r="I168" s="38">
        <v>16</v>
      </c>
      <c r="J168" s="38">
        <v>246</v>
      </c>
      <c r="K168" s="39">
        <v>466</v>
      </c>
      <c r="L168" s="38"/>
    </row>
    <row r="169" spans="1:12" ht="15">
      <c r="A169" s="21"/>
      <c r="B169" s="14"/>
      <c r="C169" s="11"/>
      <c r="D169" s="7" t="s">
        <v>29</v>
      </c>
      <c r="E169" s="46" t="s">
        <v>51</v>
      </c>
      <c r="F169" s="47">
        <v>200</v>
      </c>
      <c r="G169" s="47">
        <v>7.7</v>
      </c>
      <c r="H169" s="47">
        <v>12.3</v>
      </c>
      <c r="I169" s="47">
        <v>42.4</v>
      </c>
      <c r="J169" s="47">
        <v>320</v>
      </c>
      <c r="K169" s="48">
        <v>284</v>
      </c>
      <c r="L169" s="49"/>
    </row>
    <row r="170" spans="1:12" ht="15">
      <c r="A170" s="21"/>
      <c r="B170" s="14"/>
      <c r="C170" s="11"/>
      <c r="D170" s="7" t="s">
        <v>30</v>
      </c>
      <c r="E170" s="37" t="s">
        <v>43</v>
      </c>
      <c r="F170" s="38">
        <v>200</v>
      </c>
      <c r="G170" s="38">
        <v>0.3</v>
      </c>
      <c r="H170" s="38"/>
      <c r="I170" s="38">
        <v>13.7</v>
      </c>
      <c r="J170" s="38">
        <v>54</v>
      </c>
      <c r="K170" s="39">
        <v>713</v>
      </c>
      <c r="L170" s="38"/>
    </row>
    <row r="171" spans="1:12" ht="15">
      <c r="A171" s="21"/>
      <c r="B171" s="14"/>
      <c r="C171" s="11"/>
      <c r="D171" s="7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>
      <c r="A172" s="21"/>
      <c r="B172" s="14"/>
      <c r="C172" s="11"/>
      <c r="D172" s="7" t="s">
        <v>32</v>
      </c>
      <c r="E172" s="37" t="s">
        <v>44</v>
      </c>
      <c r="F172" s="38">
        <v>50</v>
      </c>
      <c r="G172" s="38">
        <v>2.8</v>
      </c>
      <c r="H172" s="38">
        <v>0.6</v>
      </c>
      <c r="I172" s="38">
        <v>24.5</v>
      </c>
      <c r="J172" s="38">
        <v>116</v>
      </c>
      <c r="K172" s="39"/>
      <c r="L172" s="38"/>
    </row>
    <row r="173" spans="1:12" ht="15">
      <c r="A173" s="21"/>
      <c r="B173" s="14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5"/>
      <c r="C175" s="8"/>
      <c r="D175" s="16" t="s">
        <v>33</v>
      </c>
      <c r="E175" s="9"/>
      <c r="F175" s="17">
        <f>SUM(F166:F174)</f>
        <v>750</v>
      </c>
      <c r="G175" s="17">
        <f t="shared" ref="G175:J175" si="80">SUM(G166:G174)</f>
        <v>28.900000000000002</v>
      </c>
      <c r="H175" s="17">
        <f t="shared" si="80"/>
        <v>29.400000000000002</v>
      </c>
      <c r="I175" s="17">
        <f t="shared" si="80"/>
        <v>96.8</v>
      </c>
      <c r="J175" s="17">
        <f t="shared" si="80"/>
        <v>797</v>
      </c>
      <c r="K175" s="23"/>
      <c r="L175" s="17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51" t="s">
        <v>4</v>
      </c>
      <c r="D176" s="52"/>
      <c r="E176" s="29"/>
      <c r="F176" s="30">
        <f>F165+F175</f>
        <v>750</v>
      </c>
      <c r="G176" s="30">
        <f t="shared" ref="G176" si="82">G165+G175</f>
        <v>28.900000000000002</v>
      </c>
      <c r="H176" s="30">
        <f t="shared" ref="H176" si="83">H165+H175</f>
        <v>29.400000000000002</v>
      </c>
      <c r="I176" s="30">
        <f t="shared" ref="I176" si="84">I165+I175</f>
        <v>96.8</v>
      </c>
      <c r="J176" s="30">
        <f t="shared" ref="J176:L176" si="85">J165+J175</f>
        <v>797</v>
      </c>
      <c r="K176" s="30"/>
      <c r="L176" s="30">
        <f t="shared" si="85"/>
        <v>0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39"/>
      <c r="L177" s="36"/>
    </row>
    <row r="178" spans="1:12" ht="15">
      <c r="A178" s="21"/>
      <c r="B178" s="14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>
      <c r="A179" s="21"/>
      <c r="B179" s="14"/>
      <c r="C179" s="11"/>
      <c r="D179" s="7" t="s">
        <v>22</v>
      </c>
      <c r="E179" s="37"/>
      <c r="F179" s="38"/>
      <c r="G179" s="38"/>
      <c r="H179" s="38"/>
      <c r="I179" s="38"/>
      <c r="J179" s="38"/>
      <c r="K179" s="39"/>
      <c r="L179" s="38"/>
    </row>
    <row r="180" spans="1:12" ht="15">
      <c r="A180" s="21"/>
      <c r="B180" s="14"/>
      <c r="C180" s="11"/>
      <c r="D180" s="7" t="s">
        <v>23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1"/>
      <c r="B181" s="14"/>
      <c r="C181" s="11"/>
      <c r="D181" s="7" t="s">
        <v>24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1"/>
      <c r="B182" s="14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1"/>
      <c r="B183" s="14"/>
      <c r="C183" s="11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2"/>
      <c r="B184" s="15"/>
      <c r="C184" s="8"/>
      <c r="D184" s="16" t="s">
        <v>33</v>
      </c>
      <c r="E184" s="9"/>
      <c r="F184" s="17">
        <f>SUM(F177:F183)</f>
        <v>0</v>
      </c>
      <c r="G184" s="17">
        <f t="shared" ref="G184:J184" si="86">SUM(G177:G183)</f>
        <v>0</v>
      </c>
      <c r="H184" s="17">
        <f t="shared" si="86"/>
        <v>0</v>
      </c>
      <c r="I184" s="17">
        <f t="shared" si="86"/>
        <v>0</v>
      </c>
      <c r="J184" s="17">
        <f t="shared" si="86"/>
        <v>0</v>
      </c>
      <c r="K184" s="23"/>
      <c r="L184" s="17">
        <f t="shared" ref="L184" si="87">SUM(L177:L183)</f>
        <v>0</v>
      </c>
    </row>
    <row r="185" spans="1:12" ht="1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1"/>
      <c r="B186" s="14"/>
      <c r="C186" s="11"/>
      <c r="D186" s="7" t="s">
        <v>27</v>
      </c>
      <c r="E186" s="37" t="s">
        <v>45</v>
      </c>
      <c r="F186" s="38">
        <v>200</v>
      </c>
      <c r="G186" s="38">
        <v>1.6</v>
      </c>
      <c r="H186" s="38">
        <v>4.0999999999999996</v>
      </c>
      <c r="I186" s="38">
        <v>10.48</v>
      </c>
      <c r="J186" s="38">
        <v>85</v>
      </c>
      <c r="K186" s="39">
        <v>133</v>
      </c>
      <c r="L186" s="38"/>
    </row>
    <row r="187" spans="1:12" ht="15">
      <c r="A187" s="21"/>
      <c r="B187" s="14"/>
      <c r="C187" s="11"/>
      <c r="D187" s="7" t="s">
        <v>28</v>
      </c>
      <c r="E187" s="37" t="s">
        <v>46</v>
      </c>
      <c r="F187" s="38">
        <v>100</v>
      </c>
      <c r="G187" s="38">
        <v>14.3</v>
      </c>
      <c r="H187" s="38">
        <v>6.9</v>
      </c>
      <c r="I187" s="38">
        <v>0.4</v>
      </c>
      <c r="J187" s="38">
        <v>116</v>
      </c>
      <c r="K187" s="39">
        <v>490</v>
      </c>
      <c r="L187" s="38"/>
    </row>
    <row r="188" spans="1:12" ht="15">
      <c r="A188" s="21"/>
      <c r="B188" s="14"/>
      <c r="C188" s="11"/>
      <c r="D188" s="7" t="s">
        <v>29</v>
      </c>
      <c r="E188" s="37" t="s">
        <v>64</v>
      </c>
      <c r="F188" s="38">
        <v>200</v>
      </c>
      <c r="G188" s="38">
        <v>3</v>
      </c>
      <c r="H188" s="38">
        <v>8.8000000000000007</v>
      </c>
      <c r="I188" s="38">
        <v>31.6</v>
      </c>
      <c r="J188" s="38">
        <v>273</v>
      </c>
      <c r="K188" s="39">
        <v>284</v>
      </c>
      <c r="L188" s="38"/>
    </row>
    <row r="189" spans="1:12" ht="15">
      <c r="A189" s="21"/>
      <c r="B189" s="14"/>
      <c r="C189" s="11"/>
      <c r="D189" s="7" t="s">
        <v>30</v>
      </c>
      <c r="E189" s="37" t="s">
        <v>48</v>
      </c>
      <c r="F189" s="38">
        <v>200</v>
      </c>
      <c r="G189" s="38">
        <f>0.3*2</f>
        <v>0.6</v>
      </c>
      <c r="H189" s="38"/>
      <c r="I189" s="38">
        <f>16.5*2</f>
        <v>33</v>
      </c>
      <c r="J189" s="38">
        <f>68*2</f>
        <v>136</v>
      </c>
      <c r="K189" s="39">
        <v>713</v>
      </c>
      <c r="L189" s="38"/>
    </row>
    <row r="190" spans="1:12" ht="15">
      <c r="A190" s="21"/>
      <c r="B190" s="14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1"/>
      <c r="B191" s="14"/>
      <c r="C191" s="11"/>
      <c r="D191" s="7" t="s">
        <v>32</v>
      </c>
      <c r="E191" s="37" t="s">
        <v>44</v>
      </c>
      <c r="F191" s="38">
        <v>50</v>
      </c>
      <c r="G191" s="38">
        <v>2.8</v>
      </c>
      <c r="H191" s="38">
        <v>0.6</v>
      </c>
      <c r="I191" s="38">
        <v>24.5</v>
      </c>
      <c r="J191" s="38">
        <v>116</v>
      </c>
      <c r="K191" s="39"/>
      <c r="L191" s="38"/>
    </row>
    <row r="192" spans="1:12" ht="15">
      <c r="A192" s="21"/>
      <c r="B192" s="14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4"/>
      <c r="C193" s="11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5"/>
      <c r="C194" s="8"/>
      <c r="D194" s="16" t="s">
        <v>33</v>
      </c>
      <c r="E194" s="9"/>
      <c r="F194" s="17">
        <f>SUM(F185:F193)</f>
        <v>750</v>
      </c>
      <c r="G194" s="17">
        <f t="shared" ref="G194:J194" si="88">SUM(G185:G193)</f>
        <v>22.3</v>
      </c>
      <c r="H194" s="17">
        <f t="shared" si="88"/>
        <v>20.400000000000002</v>
      </c>
      <c r="I194" s="17">
        <f t="shared" si="88"/>
        <v>99.98</v>
      </c>
      <c r="J194" s="17">
        <f t="shared" si="88"/>
        <v>726</v>
      </c>
      <c r="K194" s="23"/>
      <c r="L194" s="17">
        <f t="shared" ref="L194" si="89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51" t="s">
        <v>4</v>
      </c>
      <c r="D195" s="52"/>
      <c r="E195" s="29"/>
      <c r="F195" s="30">
        <f>F184+F194</f>
        <v>750</v>
      </c>
      <c r="G195" s="30">
        <f t="shared" ref="G195" si="90">G184+G194</f>
        <v>22.3</v>
      </c>
      <c r="H195" s="30">
        <f t="shared" ref="H195" si="91">H184+H194</f>
        <v>20.400000000000002</v>
      </c>
      <c r="I195" s="30">
        <f t="shared" ref="I195" si="92">I184+I194</f>
        <v>99.98</v>
      </c>
      <c r="J195" s="30">
        <f t="shared" ref="J195:L195" si="93">J184+J194</f>
        <v>726</v>
      </c>
      <c r="K195" s="30"/>
      <c r="L195" s="30">
        <f t="shared" si="93"/>
        <v>0</v>
      </c>
    </row>
    <row r="196" spans="1:12">
      <c r="A196" s="25"/>
      <c r="B196" s="26"/>
      <c r="C196" s="53" t="s">
        <v>5</v>
      </c>
      <c r="D196" s="53"/>
      <c r="E196" s="53"/>
      <c r="F196" s="31">
        <f>(F24+F43+F62+F81+F100+F119+F138+F157+F176+F195)/(IF(F24=0,0,1)+IF(F43=0,0,1)+IF(F62=0,0,1)+IF(F81=0,0,1)+IF(F100=0,0,1)+IF(F119=0,0,1)+IF(F138=0,0,1)+IF(F157=0,0,1)+IF(F176=0,0,1)+IF(F195=0,0,1))</f>
        <v>744</v>
      </c>
      <c r="G196" s="31">
        <f t="shared" ref="G196:J196" si="94">(G24+G43+G62+G81+G100+G119+G138+G157+G176+G195)/(IF(G24=0,0,1)+IF(G43=0,0,1)+IF(G62=0,0,1)+IF(G81=0,0,1)+IF(G100=0,0,1)+IF(G119=0,0,1)+IF(G138=0,0,1)+IF(G157=0,0,1)+IF(G176=0,0,1)+IF(G195=0,0,1))</f>
        <v>27.065000000000005</v>
      </c>
      <c r="H196" s="31">
        <f t="shared" si="94"/>
        <v>23.414000000000001</v>
      </c>
      <c r="I196" s="31">
        <f t="shared" si="94"/>
        <v>106.78799999999998</v>
      </c>
      <c r="J196" s="31">
        <f t="shared" si="94"/>
        <v>790.6</v>
      </c>
      <c r="K196" s="31"/>
      <c r="L196" s="3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2023-10-13T06:43:00Z</cp:lastPrinted>
  <dcterms:created xsi:type="dcterms:W3CDTF">2022-05-16T14:23:56Z</dcterms:created>
  <dcterms:modified xsi:type="dcterms:W3CDTF">2024-11-13T09:52:19Z</dcterms:modified>
</cp:coreProperties>
</file>