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eacher\Downloads\меню 2021\шаблоны для сайта питания\"/>
    </mc:Choice>
  </mc:AlternateContent>
  <bookViews>
    <workbookView xWindow="0" yWindow="0" windowWidth="20490" windowHeight="8595"/>
  </bookViews>
  <sheets>
    <sheet name="Лист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9" i="1" l="1"/>
  <c r="D27" i="1" s="1"/>
  <c r="F12" i="1"/>
  <c r="F13" i="1" s="1"/>
  <c r="L88" i="1"/>
  <c r="L75" i="1"/>
  <c r="L76" i="1"/>
  <c r="L77" i="1"/>
  <c r="L78" i="1"/>
  <c r="L79" i="1"/>
  <c r="K78" i="1"/>
  <c r="F75" i="1"/>
  <c r="F76" i="1"/>
  <c r="F79" i="1"/>
  <c r="D77" i="1"/>
  <c r="D86" i="1" s="1"/>
  <c r="F66" i="1"/>
  <c r="F67" i="1"/>
  <c r="F70" i="1"/>
  <c r="L70" i="1"/>
  <c r="L58" i="1"/>
  <c r="L59" i="1"/>
  <c r="L60" i="1"/>
  <c r="F60" i="1"/>
  <c r="F48" i="1"/>
  <c r="F52" i="1"/>
  <c r="L50" i="1"/>
  <c r="L52" i="1"/>
  <c r="D50" i="1"/>
  <c r="K59" i="1"/>
  <c r="K41" i="1"/>
  <c r="K42" i="1"/>
  <c r="L42" i="1"/>
  <c r="L43" i="1"/>
  <c r="L39" i="1"/>
  <c r="F43" i="1"/>
  <c r="E41" i="1"/>
  <c r="K38" i="1"/>
  <c r="L30" i="1"/>
  <c r="L33" i="1"/>
  <c r="F30" i="1"/>
  <c r="L22" i="1"/>
  <c r="L24" i="1"/>
  <c r="L25" i="1"/>
  <c r="F22" i="1"/>
  <c r="L15" i="1"/>
  <c r="L17" i="1"/>
  <c r="G87" i="1"/>
  <c r="F14" i="1"/>
  <c r="E14" i="1"/>
  <c r="D15" i="1"/>
  <c r="G10" i="1"/>
  <c r="G33" i="1" s="1"/>
  <c r="G37" i="1" s="1"/>
  <c r="H10" i="1"/>
  <c r="I10" i="1"/>
  <c r="J10" i="1"/>
  <c r="J25" i="1" s="1"/>
  <c r="J33" i="1" s="1"/>
  <c r="K8" i="1"/>
  <c r="F19" i="1" l="1"/>
  <c r="F20" i="1" s="1"/>
  <c r="H19" i="1"/>
  <c r="H20" i="1" s="1"/>
  <c r="H27" i="1"/>
  <c r="H28" i="1" s="1"/>
  <c r="G19" i="1"/>
  <c r="G20" i="1" s="1"/>
  <c r="J19" i="1"/>
  <c r="J20" i="1" s="1"/>
  <c r="L19" i="1"/>
  <c r="L20" i="1" s="1"/>
  <c r="J27" i="1"/>
  <c r="J28" i="1" s="1"/>
  <c r="L27" i="1"/>
  <c r="L28" i="1" s="1"/>
  <c r="F27" i="1"/>
  <c r="F28" i="1" s="1"/>
  <c r="I12" i="1"/>
  <c r="I13" i="1" s="1"/>
  <c r="I19" i="1"/>
  <c r="I20" i="1" s="1"/>
  <c r="G12" i="1"/>
  <c r="G13" i="1" s="1"/>
  <c r="G27" i="1"/>
  <c r="G28" i="1" s="1"/>
  <c r="H12" i="1"/>
  <c r="H13" i="1" s="1"/>
  <c r="J12" i="1"/>
  <c r="J13" i="1" s="1"/>
  <c r="L12" i="1"/>
  <c r="L13" i="1" s="1"/>
  <c r="H87" i="1"/>
  <c r="J87" i="1"/>
  <c r="I87" i="1"/>
  <c r="H33" i="1"/>
  <c r="H37" i="1" s="1"/>
  <c r="H38" i="1" s="1"/>
  <c r="H70" i="1"/>
  <c r="H79" i="1" s="1"/>
  <c r="H88" i="1" s="1"/>
  <c r="J70" i="1"/>
  <c r="J79" i="1" s="1"/>
  <c r="J88" i="1" s="1"/>
  <c r="G70" i="1"/>
  <c r="G79" i="1" s="1"/>
  <c r="G88" i="1" s="1"/>
  <c r="G91" i="1" s="1"/>
  <c r="G92" i="1" s="1"/>
  <c r="L91" i="1"/>
  <c r="L92" i="1" s="1"/>
  <c r="L82" i="1"/>
  <c r="L83" i="1" s="1"/>
  <c r="L73" i="1"/>
  <c r="L74" i="1" s="1"/>
  <c r="L64" i="1"/>
  <c r="L65" i="1" s="1"/>
  <c r="L55" i="1"/>
  <c r="L56" i="1" s="1"/>
  <c r="L46" i="1"/>
  <c r="L47" i="1" s="1"/>
  <c r="L37" i="1"/>
  <c r="L38" i="1" s="1"/>
  <c r="B92" i="1"/>
  <c r="A92" i="1"/>
  <c r="F91" i="1"/>
  <c r="F92" i="1" s="1"/>
  <c r="B83" i="1"/>
  <c r="A83" i="1"/>
  <c r="F82" i="1"/>
  <c r="F83" i="1" s="1"/>
  <c r="B74" i="1"/>
  <c r="A74" i="1"/>
  <c r="F73" i="1"/>
  <c r="F74" i="1" s="1"/>
  <c r="B65" i="1"/>
  <c r="A65" i="1"/>
  <c r="F64" i="1"/>
  <c r="F65" i="1" s="1"/>
  <c r="B56" i="1"/>
  <c r="A56" i="1"/>
  <c r="J55" i="1"/>
  <c r="J56" i="1" s="1"/>
  <c r="I55" i="1"/>
  <c r="I56" i="1" s="1"/>
  <c r="H55" i="1"/>
  <c r="H56" i="1" s="1"/>
  <c r="G55" i="1"/>
  <c r="G56" i="1" s="1"/>
  <c r="F55" i="1"/>
  <c r="F56" i="1" s="1"/>
  <c r="B47" i="1"/>
  <c r="A47" i="1"/>
  <c r="J46" i="1"/>
  <c r="J47" i="1" s="1"/>
  <c r="I46" i="1"/>
  <c r="I47" i="1" s="1"/>
  <c r="H46" i="1"/>
  <c r="H47" i="1" s="1"/>
  <c r="G46" i="1"/>
  <c r="G47" i="1" s="1"/>
  <c r="F46" i="1"/>
  <c r="F47" i="1" s="1"/>
  <c r="B38" i="1"/>
  <c r="A38" i="1"/>
  <c r="J37" i="1"/>
  <c r="J38" i="1" s="1"/>
  <c r="G38" i="1"/>
  <c r="F37" i="1"/>
  <c r="F38" i="1" s="1"/>
  <c r="B28" i="1"/>
  <c r="A28" i="1"/>
  <c r="B20" i="1"/>
  <c r="A20" i="1"/>
  <c r="B13" i="1"/>
  <c r="A13" i="1"/>
  <c r="H91" i="1" l="1"/>
  <c r="H92" i="1" s="1"/>
  <c r="I27" i="1"/>
  <c r="I28" i="1" s="1"/>
  <c r="H82" i="1"/>
  <c r="H83" i="1" s="1"/>
  <c r="J91" i="1"/>
  <c r="J92" i="1" s="1"/>
  <c r="J64" i="1"/>
  <c r="J65" i="1" s="1"/>
  <c r="G64" i="1"/>
  <c r="G65" i="1" s="1"/>
  <c r="H64" i="1"/>
  <c r="H65" i="1" s="1"/>
  <c r="H73" i="1"/>
  <c r="H74" i="1" s="1"/>
  <c r="J82" i="1"/>
  <c r="J83" i="1" s="1"/>
  <c r="G82" i="1"/>
  <c r="G83" i="1" s="1"/>
  <c r="J73" i="1"/>
  <c r="J74" i="1" s="1"/>
  <c r="G73" i="1"/>
  <c r="G74" i="1" s="1"/>
  <c r="I33" i="1"/>
  <c r="I37" i="1" s="1"/>
  <c r="I38" i="1" s="1"/>
  <c r="I64" i="1" l="1"/>
  <c r="I65" i="1" s="1"/>
  <c r="I70" i="1"/>
  <c r="L93" i="1"/>
  <c r="F93" i="1"/>
  <c r="H93" i="1"/>
  <c r="G93" i="1"/>
  <c r="J93" i="1"/>
  <c r="I79" i="1" l="1"/>
  <c r="I73" i="1"/>
  <c r="I74" i="1" s="1"/>
  <c r="I88" i="1" l="1"/>
  <c r="I91" i="1" s="1"/>
  <c r="I92" i="1" s="1"/>
  <c r="I82" i="1"/>
  <c r="I83" i="1" s="1"/>
  <c r="I93" i="1" l="1"/>
</calcChain>
</file>

<file path=xl/sharedStrings.xml><?xml version="1.0" encoding="utf-8"?>
<sst xmlns="http://schemas.openxmlformats.org/spreadsheetml/2006/main" count="165" uniqueCount="77">
  <si>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</si>
  <si>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</si>
  <si>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</si>
  <si>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</si>
  <si>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</si>
  <si>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</si>
  <si>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</si>
  <si>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</si>
  <si>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</si>
  <si>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</si>
  <si>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</si>
  <si>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</si>
  <si>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</si>
  <si>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</si>
  <si>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</si>
  <si>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</si>
  <si>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</si>
  <si>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</si>
  <si>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</si>
  <si>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</si>
  <si>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</si>
  <si>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</si>
  <si>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</si>
  <si>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</si>
  <si>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итого</t>
  </si>
  <si>
    <t>Вес блюда, г</t>
  </si>
  <si>
    <t>Цена</t>
  </si>
  <si>
    <t>закуски</t>
  </si>
  <si>
    <t>напиток</t>
  </si>
  <si>
    <t>закуска</t>
  </si>
  <si>
    <t xml:space="preserve">и.о. директора </t>
  </si>
  <si>
    <t>Самусенко А.Л.</t>
  </si>
  <si>
    <t>МОБУ "Дубовская СОШ"</t>
  </si>
  <si>
    <t xml:space="preserve">капуста тушеная </t>
  </si>
  <si>
    <t>биточек из говядины</t>
  </si>
  <si>
    <t>608-1</t>
  </si>
  <si>
    <t>708-1</t>
  </si>
  <si>
    <t>овощи свежие</t>
  </si>
  <si>
    <t>компот из смеси сухофруктов</t>
  </si>
  <si>
    <t>847-1</t>
  </si>
  <si>
    <t>646-1</t>
  </si>
  <si>
    <t>салат из свеклы</t>
  </si>
  <si>
    <t>таб32</t>
  </si>
  <si>
    <t>напиток витаминизированый промышленого производства</t>
  </si>
  <si>
    <t>хлеб пшеничный</t>
  </si>
  <si>
    <t>рыба жареная</t>
  </si>
  <si>
    <t>563-1</t>
  </si>
  <si>
    <t>пюре картофельное</t>
  </si>
  <si>
    <t>868-1</t>
  </si>
  <si>
    <t>694-1</t>
  </si>
  <si>
    <t>рагу из птицы</t>
  </si>
  <si>
    <t>66/200</t>
  </si>
  <si>
    <t>кисель фруктово-ягодный</t>
  </si>
  <si>
    <t>642-1</t>
  </si>
  <si>
    <t>котлеты рубленые ,запеченые с соусом молочным</t>
  </si>
  <si>
    <t>макароные изделия отварные</t>
  </si>
  <si>
    <t>688-1</t>
  </si>
  <si>
    <t>напиток витаминизированный фруктовый промышленого производства</t>
  </si>
  <si>
    <t>суфле из отварного мяса с рисом</t>
  </si>
  <si>
    <t>279-2</t>
  </si>
  <si>
    <t>салат из свежих помидор с луком</t>
  </si>
  <si>
    <t>напиток витаминизированный промышленого производства</t>
  </si>
  <si>
    <t>фрикадельки в томатно-сметаном соусе</t>
  </si>
  <si>
    <t>80/80</t>
  </si>
  <si>
    <t>620/799-2</t>
  </si>
  <si>
    <t>компот из свежих фруктов</t>
  </si>
  <si>
    <t>гор,блюдо</t>
  </si>
  <si>
    <t>каша гречневая вязкая</t>
  </si>
  <si>
    <t>681-1</t>
  </si>
  <si>
    <t>птица тушеная в соусе</t>
  </si>
  <si>
    <t>643-1</t>
  </si>
  <si>
    <t>салат из свежих помидор</t>
  </si>
  <si>
    <t>58-1</t>
  </si>
  <si>
    <t>тефтели мясные с соусом томатным</t>
  </si>
  <si>
    <t>286/348/2</t>
  </si>
  <si>
    <t>каша гречневая рассыпчатая</t>
  </si>
  <si>
    <t>679-1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</si>
</sst>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 applyAlignme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5" fillId="0" borderId="2" xfId="0" applyFont="1" applyFill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3" xfId="0" applyBorder="1"/>
    <xf numFmtId="0" fontId="2" fillId="0" borderId="15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6" xfId="0" applyFont="1" applyBorder="1" applyAlignment="1">
      <alignment horizontal="center" vertical="top" wrapText="1"/>
    </xf>
    <xf numFmtId="0" fontId="2" fillId="0" borderId="8" xfId="0" applyFont="1" applyBorder="1" applyAlignment="1"/>
    <xf numFmtId="0" fontId="2" fillId="0" borderId="9" xfId="0" applyFont="1" applyBorder="1" applyAlignment="1"/>
    <xf numFmtId="0" fontId="2" fillId="3" borderId="18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4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6" xfId="0" applyFont="1" applyFill="1" applyBorder="1" applyAlignment="1" applyProtection="1">
      <alignment horizontal="center" vertical="top" wrapText="1"/>
      <protection locked="0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2" fontId="2" fillId="2" borderId="2" xfId="0" applyNumberFormat="1" applyFont="1" applyFill="1" applyBorder="1" applyAlignment="1" applyProtection="1">
      <alignment horizontal="center" vertical="top" wrapText="1"/>
      <protection locked="0"/>
    </xf>
    <xf numFmtId="2" fontId="2" fillId="3" borderId="3" xfId="0" applyNumberFormat="1" applyFont="1" applyFill="1" applyBorder="1" applyAlignment="1">
      <alignment horizontal="center" vertical="top" wrapText="1"/>
    </xf>
    <xf numFmtId="0" fontId="5" fillId="0" borderId="2" xfId="0" applyFont="1" applyBorder="1"/>
    <xf numFmtId="0" fontId="5" fillId="2" borderId="2" xfId="0" applyFont="1" applyFill="1" applyBorder="1" applyProtection="1">
      <protection locked="0"/>
    </xf>
    <xf numFmtId="2" fontId="2" fillId="0" borderId="2" xfId="0" applyNumberFormat="1" applyFont="1" applyBorder="1" applyAlignment="1">
      <alignment horizontal="center" vertical="top" wrapText="1"/>
    </xf>
    <xf numFmtId="0" fontId="6" fillId="3" borderId="19" xfId="0" applyFont="1" applyFill="1" applyBorder="1" applyAlignment="1">
      <alignment horizontal="center" vertical="center" wrapText="1"/>
    </xf>
    <xf numFmtId="0" fontId="1" fillId="3" borderId="20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14" fontId="2" fillId="2" borderId="2" xfId="0" applyNumberFormat="1" applyFont="1" applyFill="1" applyBorder="1" applyAlignment="1" applyProtection="1">
      <alignment horizontal="left"/>
      <protection locked="0"/>
    </xf>
    <xf numFmtId="0" fontId="2" fillId="2" borderId="2" xfId="0" applyFont="1" applyFill="1" applyBorder="1" applyAlignment="1" applyProtection="1">
      <alignment horizontal="left"/>
      <protection locked="0"/>
    </xf>
    <xf numFmtId="16" fontId="2" fillId="2" borderId="16" xfId="0" applyNumberFormat="1" applyFont="1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76;&#1080;&#1088;&#1077;&#1082;&#1090;&#1086;&#1088;\&#1087;&#1080;&#1090;&#1072;&#1085;&#1080;&#1077;\&#1084;&#1077;&#1085;&#1102;%20&#1086;&#1090;%20&#1088;&#1086;&#1089;&#1087;&#1086;&#1090;&#1088;&#1077;&#1073;\&#1084;&#1077;&#1085;&#1102;%20&#1085;&#1072;%20&#1089;&#1072;&#1081;&#1090;_22\&#1084;&#1077;&#1085;&#1102;%20_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</sheetNames>
    <sheetDataSet>
      <sheetData sheetId="0">
        <row r="2">
          <cell r="C2" t="str">
            <v>239М/331М/ссж</v>
          </cell>
        </row>
        <row r="4">
          <cell r="C4" t="str">
            <v>71М</v>
          </cell>
        </row>
        <row r="6">
          <cell r="G6">
            <v>105.75</v>
          </cell>
          <cell r="H6">
            <v>3.56</v>
          </cell>
          <cell r="I6">
            <v>0.45</v>
          </cell>
          <cell r="J6">
            <v>21.74</v>
          </cell>
        </row>
        <row r="9">
          <cell r="D9" t="str">
            <v>Плов из птицы (курица)</v>
          </cell>
          <cell r="E9">
            <v>200</v>
          </cell>
        </row>
        <row r="10">
          <cell r="F10">
            <v>10</v>
          </cell>
        </row>
        <row r="12">
          <cell r="F12">
            <v>5</v>
          </cell>
        </row>
        <row r="16">
          <cell r="E16">
            <v>150</v>
          </cell>
          <cell r="F16">
            <v>15</v>
          </cell>
        </row>
        <row r="18">
          <cell r="F18">
            <v>8</v>
          </cell>
        </row>
        <row r="19">
          <cell r="F19">
            <v>5</v>
          </cell>
        </row>
        <row r="23">
          <cell r="E23">
            <v>200</v>
          </cell>
          <cell r="F23">
            <v>26</v>
          </cell>
        </row>
        <row r="25">
          <cell r="F25">
            <v>5</v>
          </cell>
        </row>
        <row r="28">
          <cell r="F28">
            <v>36</v>
          </cell>
        </row>
        <row r="30">
          <cell r="C30" t="str">
            <v>379М</v>
          </cell>
          <cell r="F30">
            <v>13</v>
          </cell>
        </row>
        <row r="31">
          <cell r="E31">
            <v>45</v>
          </cell>
          <cell r="F31">
            <v>5</v>
          </cell>
        </row>
        <row r="34">
          <cell r="E34">
            <v>90</v>
          </cell>
        </row>
        <row r="36">
          <cell r="F36">
            <v>10</v>
          </cell>
        </row>
        <row r="38">
          <cell r="E38">
            <v>45</v>
          </cell>
          <cell r="F38">
            <v>5</v>
          </cell>
        </row>
        <row r="42">
          <cell r="F42">
            <v>13</v>
          </cell>
        </row>
        <row r="43">
          <cell r="F43">
            <v>8</v>
          </cell>
        </row>
        <row r="44">
          <cell r="E44">
            <v>45</v>
          </cell>
          <cell r="F44">
            <v>5</v>
          </cell>
        </row>
        <row r="47">
          <cell r="E47">
            <v>90</v>
          </cell>
        </row>
        <row r="48">
          <cell r="E48">
            <v>150</v>
          </cell>
        </row>
        <row r="51">
          <cell r="E51">
            <v>45</v>
          </cell>
          <cell r="F51">
            <v>5</v>
          </cell>
        </row>
        <row r="54">
          <cell r="E54">
            <v>90</v>
          </cell>
          <cell r="F54">
            <v>36</v>
          </cell>
        </row>
        <row r="55">
          <cell r="E55">
            <v>150</v>
          </cell>
          <cell r="F55">
            <v>15</v>
          </cell>
        </row>
        <row r="56">
          <cell r="F56">
            <v>6</v>
          </cell>
        </row>
        <row r="57">
          <cell r="C57" t="str">
            <v>377М/ссж</v>
          </cell>
          <cell r="F57">
            <v>8</v>
          </cell>
        </row>
        <row r="58">
          <cell r="E58">
            <v>45</v>
          </cell>
          <cell r="F58">
            <v>5</v>
          </cell>
        </row>
        <row r="65">
          <cell r="F65">
            <v>5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3"/>
  <sheetViews>
    <sheetView tabSelected="1" workbookViewId="0">
      <pane xSplit="4" ySplit="5" topLeftCell="E57" activePane="bottomRight" state="frozen"/>
      <selection pane="topRight" activeCell="E1" sqref="E1"/>
      <selection pane="bottomLeft" activeCell="A6" sqref="A6"/>
      <selection pane="bottomRight" activeCell="N85" sqref="N85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3" t="s">
        <v>32</v>
      </c>
      <c r="D1" s="54"/>
      <c r="E1" s="54"/>
      <c r="F1" s="11" t="s">
        <v>16</v>
      </c>
      <c r="G1" s="2" t="s">
        <v>17</v>
      </c>
      <c r="H1" s="55" t="s">
        <v>30</v>
      </c>
      <c r="I1" s="55"/>
      <c r="J1" s="55"/>
      <c r="K1" s="55"/>
    </row>
    <row r="2" spans="1:12" ht="18" x14ac:dyDescent="0.2">
      <c r="A2" s="32" t="s">
        <v>6</v>
      </c>
      <c r="C2" s="2"/>
      <c r="G2" s="2" t="s">
        <v>18</v>
      </c>
      <c r="H2" s="55" t="s">
        <v>31</v>
      </c>
      <c r="I2" s="55"/>
      <c r="J2" s="55"/>
      <c r="K2" s="55"/>
    </row>
    <row r="3" spans="1:12" ht="17.25" customHeight="1" x14ac:dyDescent="0.2">
      <c r="A3" s="4" t="s">
        <v>8</v>
      </c>
      <c r="C3" s="2"/>
      <c r="D3" s="3"/>
      <c r="E3" s="35" t="s">
        <v>9</v>
      </c>
      <c r="G3" s="2" t="s">
        <v>19</v>
      </c>
      <c r="H3" s="56">
        <v>44805</v>
      </c>
      <c r="I3" s="57"/>
      <c r="J3" s="57"/>
      <c r="K3" s="57"/>
    </row>
    <row r="4" spans="1:12" ht="13.5" thickBot="1" x14ac:dyDescent="0.25">
      <c r="C4" s="2"/>
      <c r="D4" s="4"/>
    </row>
    <row r="5" spans="1:12" ht="34.5" thickBot="1" x14ac:dyDescent="0.25">
      <c r="A5" s="42" t="s">
        <v>14</v>
      </c>
      <c r="B5" s="43" t="s">
        <v>15</v>
      </c>
      <c r="C5" s="33" t="s">
        <v>0</v>
      </c>
      <c r="D5" s="33" t="s">
        <v>13</v>
      </c>
      <c r="E5" s="33" t="s">
        <v>12</v>
      </c>
      <c r="F5" s="33" t="s">
        <v>25</v>
      </c>
      <c r="G5" s="33" t="s">
        <v>1</v>
      </c>
      <c r="H5" s="33" t="s">
        <v>2</v>
      </c>
      <c r="I5" s="33" t="s">
        <v>3</v>
      </c>
      <c r="J5" s="33" t="s">
        <v>10</v>
      </c>
      <c r="K5" s="34" t="s">
        <v>11</v>
      </c>
      <c r="L5" s="33" t="s">
        <v>26</v>
      </c>
    </row>
    <row r="6" spans="1:12" ht="14.25" customHeight="1" thickBot="1" x14ac:dyDescent="0.3">
      <c r="A6" s="18">
        <v>1</v>
      </c>
      <c r="B6" s="19">
        <v>1</v>
      </c>
      <c r="C6" s="20" t="s">
        <v>20</v>
      </c>
      <c r="D6" s="5" t="s">
        <v>21</v>
      </c>
      <c r="E6" s="36" t="s">
        <v>33</v>
      </c>
      <c r="F6" s="37">
        <v>180</v>
      </c>
      <c r="G6" s="37">
        <v>3.6</v>
      </c>
      <c r="H6" s="37">
        <v>5.94</v>
      </c>
      <c r="I6" s="37">
        <v>16.559999999999999</v>
      </c>
      <c r="J6" s="44">
        <v>135</v>
      </c>
      <c r="K6" s="38" t="s">
        <v>36</v>
      </c>
      <c r="L6" s="37">
        <v>16</v>
      </c>
    </row>
    <row r="7" spans="1:12" ht="15" x14ac:dyDescent="0.25">
      <c r="A7" s="21"/>
      <c r="B7" s="13"/>
      <c r="C7" s="10"/>
      <c r="D7" s="5" t="s">
        <v>21</v>
      </c>
      <c r="E7" s="39" t="s">
        <v>34</v>
      </c>
      <c r="F7" s="40">
        <v>100</v>
      </c>
      <c r="G7" s="45">
        <v>14.2</v>
      </c>
      <c r="H7" s="45">
        <v>11.4</v>
      </c>
      <c r="I7" s="45">
        <v>13</v>
      </c>
      <c r="J7" s="45">
        <v>214</v>
      </c>
      <c r="K7" s="41" t="s">
        <v>35</v>
      </c>
      <c r="L7" s="40">
        <v>26</v>
      </c>
    </row>
    <row r="8" spans="1:12" ht="15" x14ac:dyDescent="0.25">
      <c r="A8" s="21"/>
      <c r="B8" s="13"/>
      <c r="C8" s="10"/>
      <c r="D8" s="8" t="s">
        <v>27</v>
      </c>
      <c r="E8" s="39" t="s">
        <v>37</v>
      </c>
      <c r="F8" s="40">
        <v>70</v>
      </c>
      <c r="G8" s="40">
        <v>0.56000000000000005</v>
      </c>
      <c r="H8" s="40">
        <v>7.0000000000000007E-2</v>
      </c>
      <c r="I8" s="40">
        <v>1.82</v>
      </c>
      <c r="J8" s="45">
        <v>9.8000000000000007</v>
      </c>
      <c r="K8" s="41" t="str">
        <f>[1]Лист1!C4</f>
        <v>71М</v>
      </c>
      <c r="L8" s="40">
        <v>10</v>
      </c>
    </row>
    <row r="9" spans="1:12" ht="15" x14ac:dyDescent="0.25">
      <c r="A9" s="21"/>
      <c r="B9" s="13"/>
      <c r="C9" s="10"/>
      <c r="D9" s="7" t="s">
        <v>22</v>
      </c>
      <c r="E9" s="39" t="s">
        <v>38</v>
      </c>
      <c r="F9" s="40">
        <v>200</v>
      </c>
      <c r="G9" s="40">
        <v>0.2</v>
      </c>
      <c r="H9" s="40">
        <v>0</v>
      </c>
      <c r="I9" s="40">
        <v>32.6</v>
      </c>
      <c r="J9" s="45">
        <v>132</v>
      </c>
      <c r="K9" s="41" t="s">
        <v>39</v>
      </c>
      <c r="L9" s="40">
        <v>13</v>
      </c>
    </row>
    <row r="10" spans="1:12" ht="15" x14ac:dyDescent="0.25">
      <c r="A10" s="21"/>
      <c r="B10" s="13"/>
      <c r="C10" s="10"/>
      <c r="D10" s="7" t="s">
        <v>23</v>
      </c>
      <c r="E10" s="39" t="s">
        <v>44</v>
      </c>
      <c r="F10" s="40">
        <v>45</v>
      </c>
      <c r="G10" s="40">
        <f>[1]Лист1!H6</f>
        <v>3.56</v>
      </c>
      <c r="H10" s="40">
        <f>[1]Лист1!I6</f>
        <v>0.45</v>
      </c>
      <c r="I10" s="40">
        <f>[1]Лист1!J6</f>
        <v>21.74</v>
      </c>
      <c r="J10" s="45">
        <f>[1]Лист1!G6</f>
        <v>105.75</v>
      </c>
      <c r="K10" s="41"/>
      <c r="L10" s="40">
        <v>5</v>
      </c>
    </row>
    <row r="11" spans="1:12" ht="15" x14ac:dyDescent="0.25">
      <c r="A11" s="21"/>
      <c r="B11" s="13"/>
      <c r="C11" s="10"/>
      <c r="D11" s="7"/>
      <c r="E11" s="39"/>
      <c r="F11" s="40"/>
      <c r="G11" s="40"/>
      <c r="H11" s="40"/>
      <c r="I11" s="40"/>
      <c r="J11" s="45"/>
      <c r="K11" s="41"/>
      <c r="L11" s="40"/>
    </row>
    <row r="12" spans="1:12" ht="15" x14ac:dyDescent="0.25">
      <c r="A12" s="21"/>
      <c r="B12" s="13"/>
      <c r="C12" s="10"/>
      <c r="D12" s="47" t="s">
        <v>24</v>
      </c>
      <c r="E12" s="39"/>
      <c r="F12" s="40">
        <f>SUM(F6:F11)</f>
        <v>595</v>
      </c>
      <c r="G12" s="40">
        <f>SUM(G6:G11)</f>
        <v>22.119999999999997</v>
      </c>
      <c r="H12" s="40">
        <f>SUM(H6:H11)</f>
        <v>17.86</v>
      </c>
      <c r="I12" s="40">
        <f>SUM(I6:I11)</f>
        <v>85.72</v>
      </c>
      <c r="J12" s="45">
        <f>SUM(J6:J11)</f>
        <v>596.54999999999995</v>
      </c>
      <c r="K12" s="41"/>
      <c r="L12" s="40">
        <f>SUM(L6:L11)</f>
        <v>70</v>
      </c>
    </row>
    <row r="13" spans="1:12" ht="15.75" thickBot="1" x14ac:dyDescent="0.25">
      <c r="A13" s="26">
        <f>A6</f>
        <v>1</v>
      </c>
      <c r="B13" s="27">
        <f>B6</f>
        <v>1</v>
      </c>
      <c r="C13" s="50" t="s">
        <v>4</v>
      </c>
      <c r="D13" s="51"/>
      <c r="E13" s="28"/>
      <c r="F13" s="29">
        <f>SUM(F12)</f>
        <v>595</v>
      </c>
      <c r="G13" s="29">
        <f>SUM(G12)</f>
        <v>22.119999999999997</v>
      </c>
      <c r="H13" s="29">
        <f>SUM(H12)</f>
        <v>17.86</v>
      </c>
      <c r="I13" s="29">
        <f>SUM(I12)</f>
        <v>85.72</v>
      </c>
      <c r="J13" s="46">
        <f>SUM(J12)</f>
        <v>596.54999999999995</v>
      </c>
      <c r="K13" s="29"/>
      <c r="L13" s="29">
        <f>SUM(L12)</f>
        <v>70</v>
      </c>
    </row>
    <row r="14" spans="1:12" ht="15" x14ac:dyDescent="0.25">
      <c r="A14" s="12">
        <v>1</v>
      </c>
      <c r="B14" s="13">
        <v>2</v>
      </c>
      <c r="C14" s="20" t="s">
        <v>20</v>
      </c>
      <c r="D14" s="5" t="s">
        <v>21</v>
      </c>
      <c r="E14" s="36" t="str">
        <f>[1]Лист1!D9</f>
        <v>Плов из птицы (курица)</v>
      </c>
      <c r="F14" s="37">
        <f>[1]Лист1!E9</f>
        <v>200</v>
      </c>
      <c r="G14" s="37">
        <v>34.29</v>
      </c>
      <c r="H14" s="37">
        <v>40.56</v>
      </c>
      <c r="I14" s="37">
        <v>57.25</v>
      </c>
      <c r="J14" s="37">
        <v>597.71</v>
      </c>
      <c r="K14" s="38" t="s">
        <v>40</v>
      </c>
      <c r="L14" s="37">
        <v>32</v>
      </c>
    </row>
    <row r="15" spans="1:12" ht="15" x14ac:dyDescent="0.25">
      <c r="A15" s="12"/>
      <c r="B15" s="13"/>
      <c r="C15" s="10"/>
      <c r="D15" s="6" t="str">
        <f>$D$8</f>
        <v>закуски</v>
      </c>
      <c r="E15" s="39" t="s">
        <v>41</v>
      </c>
      <c r="F15" s="40">
        <v>100</v>
      </c>
      <c r="G15" s="40">
        <v>1.37</v>
      </c>
      <c r="H15" s="40">
        <v>4.58</v>
      </c>
      <c r="I15" s="40">
        <v>7.8</v>
      </c>
      <c r="J15" s="40">
        <v>79.7</v>
      </c>
      <c r="K15" s="41" t="s">
        <v>42</v>
      </c>
      <c r="L15" s="40">
        <f>[1]Лист1!F10</f>
        <v>10</v>
      </c>
    </row>
    <row r="16" spans="1:12" ht="15" x14ac:dyDescent="0.25">
      <c r="A16" s="12"/>
      <c r="B16" s="13"/>
      <c r="C16" s="10"/>
      <c r="D16" s="7" t="s">
        <v>22</v>
      </c>
      <c r="E16" s="39" t="s">
        <v>43</v>
      </c>
      <c r="F16" s="40">
        <v>200</v>
      </c>
      <c r="G16" s="40">
        <v>1</v>
      </c>
      <c r="H16" s="40">
        <v>0</v>
      </c>
      <c r="I16" s="40">
        <v>23.46</v>
      </c>
      <c r="J16" s="40">
        <v>94.25</v>
      </c>
      <c r="K16" s="41"/>
      <c r="L16" s="40">
        <v>23</v>
      </c>
    </row>
    <row r="17" spans="1:12" ht="15" x14ac:dyDescent="0.25">
      <c r="A17" s="12"/>
      <c r="B17" s="13"/>
      <c r="C17" s="10"/>
      <c r="D17" s="7" t="s">
        <v>23</v>
      </c>
      <c r="E17" s="39" t="s">
        <v>44</v>
      </c>
      <c r="F17" s="40">
        <v>50</v>
      </c>
      <c r="G17" s="40">
        <v>3.67</v>
      </c>
      <c r="H17" s="40">
        <v>0.46</v>
      </c>
      <c r="I17" s="40">
        <v>37.090000000000003</v>
      </c>
      <c r="J17" s="40">
        <v>151.53</v>
      </c>
      <c r="K17" s="41"/>
      <c r="L17" s="40">
        <f>[1]Лист1!F12</f>
        <v>5</v>
      </c>
    </row>
    <row r="18" spans="1:12" ht="15" x14ac:dyDescent="0.25">
      <c r="A18" s="12"/>
      <c r="B18" s="13"/>
      <c r="C18" s="10"/>
      <c r="D18" s="7"/>
      <c r="E18" s="39"/>
      <c r="F18" s="40"/>
      <c r="G18" s="40"/>
      <c r="H18" s="40"/>
      <c r="I18" s="40"/>
      <c r="J18" s="40"/>
      <c r="K18" s="41"/>
      <c r="L18" s="40"/>
    </row>
    <row r="19" spans="1:12" ht="15" x14ac:dyDescent="0.25">
      <c r="A19" s="12"/>
      <c r="B19" s="13"/>
      <c r="C19" s="10"/>
      <c r="D19" s="47" t="str">
        <f>$D$12</f>
        <v>итого</v>
      </c>
      <c r="E19" s="39"/>
      <c r="F19" s="40">
        <f t="shared" ref="F19:L19" si="0">SUM(F14:F18)</f>
        <v>550</v>
      </c>
      <c r="G19" s="40">
        <f t="shared" si="0"/>
        <v>40.33</v>
      </c>
      <c r="H19" s="40">
        <f t="shared" si="0"/>
        <v>45.6</v>
      </c>
      <c r="I19" s="40">
        <f t="shared" si="0"/>
        <v>125.6</v>
      </c>
      <c r="J19" s="40">
        <f t="shared" si="0"/>
        <v>923.19</v>
      </c>
      <c r="K19" s="41"/>
      <c r="L19" s="40">
        <f t="shared" si="0"/>
        <v>70</v>
      </c>
    </row>
    <row r="20" spans="1:12" ht="15.75" customHeight="1" thickBot="1" x14ac:dyDescent="0.25">
      <c r="A20" s="30">
        <f>A14</f>
        <v>1</v>
      </c>
      <c r="B20" s="30">
        <f>B14</f>
        <v>2</v>
      </c>
      <c r="C20" s="50" t="s">
        <v>4</v>
      </c>
      <c r="D20" s="51"/>
      <c r="E20" s="28"/>
      <c r="F20" s="29">
        <f>SUM(F19)</f>
        <v>550</v>
      </c>
      <c r="G20" s="29">
        <f>SUM(G19)</f>
        <v>40.33</v>
      </c>
      <c r="H20" s="29">
        <f>SUM(H19)</f>
        <v>45.6</v>
      </c>
      <c r="I20" s="29">
        <f>SUM(I19)</f>
        <v>125.6</v>
      </c>
      <c r="J20" s="29">
        <f>SUM(J19)</f>
        <v>923.19</v>
      </c>
      <c r="K20" s="29"/>
      <c r="L20" s="29">
        <f>SUM(L19)</f>
        <v>70</v>
      </c>
    </row>
    <row r="21" spans="1:12" ht="15.75" thickBot="1" x14ac:dyDescent="0.3">
      <c r="A21" s="18">
        <v>1</v>
      </c>
      <c r="B21" s="19">
        <v>3</v>
      </c>
      <c r="C21" s="20" t="s">
        <v>20</v>
      </c>
      <c r="D21" s="5" t="s">
        <v>21</v>
      </c>
      <c r="E21" s="36" t="s">
        <v>45</v>
      </c>
      <c r="F21" s="37">
        <v>100</v>
      </c>
      <c r="G21" s="37">
        <v>19.559999999999999</v>
      </c>
      <c r="H21" s="37">
        <v>14.47</v>
      </c>
      <c r="I21" s="37">
        <v>4.5999999999999996</v>
      </c>
      <c r="J21" s="37">
        <v>227.57</v>
      </c>
      <c r="K21" s="38" t="s">
        <v>46</v>
      </c>
      <c r="L21" s="37">
        <v>32</v>
      </c>
    </row>
    <row r="22" spans="1:12" ht="15" x14ac:dyDescent="0.25">
      <c r="A22" s="21"/>
      <c r="B22" s="13"/>
      <c r="C22" s="10"/>
      <c r="D22" s="5" t="s">
        <v>21</v>
      </c>
      <c r="E22" s="39" t="s">
        <v>47</v>
      </c>
      <c r="F22" s="40">
        <f>[1]Лист1!E16</f>
        <v>150</v>
      </c>
      <c r="G22" s="40">
        <v>3.78</v>
      </c>
      <c r="H22" s="40">
        <v>9.5399999999999991</v>
      </c>
      <c r="I22" s="40">
        <v>26.46</v>
      </c>
      <c r="J22" s="40">
        <v>135</v>
      </c>
      <c r="K22" s="41" t="s">
        <v>49</v>
      </c>
      <c r="L22" s="40">
        <f>[1]Лист1!F16</f>
        <v>15</v>
      </c>
    </row>
    <row r="23" spans="1:12" ht="15" x14ac:dyDescent="0.25">
      <c r="A23" s="21"/>
      <c r="B23" s="13"/>
      <c r="C23" s="10"/>
      <c r="D23" s="1" t="s">
        <v>27</v>
      </c>
      <c r="E23" s="39" t="s">
        <v>37</v>
      </c>
      <c r="F23" s="40">
        <v>100</v>
      </c>
      <c r="G23" s="40">
        <v>0.8</v>
      </c>
      <c r="H23" s="40">
        <v>0.1</v>
      </c>
      <c r="I23" s="40">
        <v>2.6</v>
      </c>
      <c r="J23" s="40">
        <v>14</v>
      </c>
      <c r="K23" s="41"/>
      <c r="L23" s="40">
        <v>10</v>
      </c>
    </row>
    <row r="24" spans="1:12" ht="15" x14ac:dyDescent="0.25">
      <c r="A24" s="21"/>
      <c r="B24" s="13"/>
      <c r="C24" s="10"/>
      <c r="D24" s="7" t="s">
        <v>28</v>
      </c>
      <c r="E24" s="39" t="s">
        <v>38</v>
      </c>
      <c r="F24" s="40">
        <v>200</v>
      </c>
      <c r="G24" s="40">
        <v>0.04</v>
      </c>
      <c r="H24" s="40">
        <v>0</v>
      </c>
      <c r="I24" s="40">
        <v>24.76</v>
      </c>
      <c r="J24" s="40">
        <v>94.2</v>
      </c>
      <c r="K24" s="41" t="s">
        <v>48</v>
      </c>
      <c r="L24" s="40">
        <f>[1]Лист1!F18</f>
        <v>8</v>
      </c>
    </row>
    <row r="25" spans="1:12" ht="15" x14ac:dyDescent="0.25">
      <c r="A25" s="21"/>
      <c r="B25" s="13"/>
      <c r="C25" s="10"/>
      <c r="D25" s="7" t="s">
        <v>23</v>
      </c>
      <c r="E25" s="39" t="s">
        <v>44</v>
      </c>
      <c r="F25" s="40">
        <v>50</v>
      </c>
      <c r="G25" s="40">
        <v>3.67</v>
      </c>
      <c r="H25" s="40">
        <v>0.46</v>
      </c>
      <c r="I25" s="40">
        <v>37.090000000000003</v>
      </c>
      <c r="J25" s="40">
        <f t="shared" ref="J25" si="1">J17</f>
        <v>151.53</v>
      </c>
      <c r="K25" s="41"/>
      <c r="L25" s="40">
        <f>[1]Лист1!F19</f>
        <v>5</v>
      </c>
    </row>
    <row r="26" spans="1:12" ht="15" x14ac:dyDescent="0.25">
      <c r="A26" s="21"/>
      <c r="B26" s="13"/>
      <c r="C26" s="10"/>
      <c r="D26" s="7"/>
      <c r="E26" s="39"/>
      <c r="F26" s="40"/>
      <c r="G26" s="40"/>
      <c r="H26" s="40"/>
      <c r="I26" s="40"/>
      <c r="J26" s="40"/>
      <c r="K26" s="41"/>
      <c r="L26" s="40"/>
    </row>
    <row r="27" spans="1:12" ht="15" x14ac:dyDescent="0.25">
      <c r="A27" s="21"/>
      <c r="B27" s="13"/>
      <c r="C27" s="10"/>
      <c r="D27" s="48" t="str">
        <f>$D$19</f>
        <v>итого</v>
      </c>
      <c r="E27" s="39"/>
      <c r="F27" s="40">
        <f t="shared" ref="F27:J27" si="2">SUM(F21:F26)</f>
        <v>600</v>
      </c>
      <c r="G27" s="40">
        <f t="shared" si="2"/>
        <v>27.85</v>
      </c>
      <c r="H27" s="40">
        <f t="shared" si="2"/>
        <v>24.57</v>
      </c>
      <c r="I27" s="40">
        <f t="shared" si="2"/>
        <v>95.51</v>
      </c>
      <c r="J27" s="40">
        <f t="shared" si="2"/>
        <v>622.29999999999995</v>
      </c>
      <c r="K27" s="41"/>
      <c r="L27" s="40">
        <f>SUM(L21:L26)</f>
        <v>70</v>
      </c>
    </row>
    <row r="28" spans="1:12" ht="15.75" customHeight="1" thickBot="1" x14ac:dyDescent="0.25">
      <c r="A28" s="26">
        <f>A21</f>
        <v>1</v>
      </c>
      <c r="B28" s="27">
        <f>B21</f>
        <v>3</v>
      </c>
      <c r="C28" s="50" t="s">
        <v>4</v>
      </c>
      <c r="D28" s="51"/>
      <c r="E28" s="28"/>
      <c r="F28" s="29">
        <f>SUM(F27)</f>
        <v>600</v>
      </c>
      <c r="G28" s="29">
        <f>SUM(G27)</f>
        <v>27.85</v>
      </c>
      <c r="H28" s="29">
        <f>SUM(H27)</f>
        <v>24.57</v>
      </c>
      <c r="I28" s="29">
        <f>SUM(I27)</f>
        <v>95.51</v>
      </c>
      <c r="J28" s="29">
        <f>SUM(J27)</f>
        <v>622.29999999999995</v>
      </c>
      <c r="K28" s="29"/>
      <c r="L28" s="29">
        <f>SUM(L27)</f>
        <v>70</v>
      </c>
    </row>
    <row r="29" spans="1:12" ht="15" x14ac:dyDescent="0.25">
      <c r="A29" s="18">
        <v>1</v>
      </c>
      <c r="B29" s="19">
        <v>4</v>
      </c>
      <c r="C29" s="20" t="s">
        <v>20</v>
      </c>
      <c r="D29" s="5" t="s">
        <v>21</v>
      </c>
      <c r="E29" s="36" t="s">
        <v>50</v>
      </c>
      <c r="F29" s="37" t="s">
        <v>51</v>
      </c>
      <c r="G29" s="37">
        <v>15.26</v>
      </c>
      <c r="H29" s="37">
        <v>20.100000000000001</v>
      </c>
      <c r="I29" s="37">
        <v>25.25</v>
      </c>
      <c r="J29" s="37">
        <v>351</v>
      </c>
      <c r="K29" s="38" t="s">
        <v>53</v>
      </c>
      <c r="L29" s="37">
        <v>39</v>
      </c>
    </row>
    <row r="30" spans="1:12" ht="15" x14ac:dyDescent="0.25">
      <c r="A30" s="21"/>
      <c r="B30" s="13"/>
      <c r="C30" s="10"/>
      <c r="D30" s="7" t="s">
        <v>28</v>
      </c>
      <c r="E30" s="39" t="s">
        <v>52</v>
      </c>
      <c r="F30" s="40">
        <f>[1]Лист1!E23</f>
        <v>200</v>
      </c>
      <c r="G30" s="40">
        <v>0.2</v>
      </c>
      <c r="H30" s="40">
        <v>0</v>
      </c>
      <c r="I30" s="40">
        <v>32.6</v>
      </c>
      <c r="J30" s="40">
        <v>132</v>
      </c>
      <c r="K30" s="41" t="s">
        <v>39</v>
      </c>
      <c r="L30" s="40">
        <f>[1]Лист1!F23</f>
        <v>26</v>
      </c>
    </row>
    <row r="31" spans="1:12" ht="15" x14ac:dyDescent="0.25">
      <c r="A31" s="21"/>
      <c r="B31" s="13"/>
      <c r="C31" s="10"/>
      <c r="D31" s="2" t="s">
        <v>29</v>
      </c>
      <c r="E31" s="39"/>
      <c r="F31" s="40"/>
      <c r="G31" s="45"/>
      <c r="H31" s="45"/>
      <c r="I31" s="45"/>
      <c r="J31" s="45"/>
      <c r="K31" s="41"/>
      <c r="L31" s="40"/>
    </row>
    <row r="32" spans="1:12" ht="15" x14ac:dyDescent="0.25">
      <c r="A32" s="21"/>
      <c r="B32" s="13"/>
      <c r="C32" s="10"/>
      <c r="D32" s="2" t="s">
        <v>23</v>
      </c>
      <c r="E32" s="39"/>
      <c r="F32" s="40"/>
      <c r="G32" s="40"/>
      <c r="H32" s="40"/>
      <c r="I32" s="40"/>
      <c r="J32" s="40"/>
      <c r="K32" s="41"/>
      <c r="L32" s="40"/>
    </row>
    <row r="33" spans="1:12" ht="15" x14ac:dyDescent="0.25">
      <c r="A33" s="21"/>
      <c r="B33" s="13"/>
      <c r="C33" s="10"/>
      <c r="D33" s="7" t="s">
        <v>23</v>
      </c>
      <c r="E33" s="39" t="s">
        <v>44</v>
      </c>
      <c r="F33" s="40">
        <v>50</v>
      </c>
      <c r="G33" s="40">
        <f>G25</f>
        <v>3.67</v>
      </c>
      <c r="H33" s="40">
        <f>H25</f>
        <v>0.46</v>
      </c>
      <c r="I33" s="40">
        <f>I25</f>
        <v>37.090000000000003</v>
      </c>
      <c r="J33" s="40">
        <f>J25</f>
        <v>151.53</v>
      </c>
      <c r="K33" s="41"/>
      <c r="L33" s="40">
        <f>[1]Лист1!F25</f>
        <v>5</v>
      </c>
    </row>
    <row r="34" spans="1:12" ht="15" x14ac:dyDescent="0.25">
      <c r="A34" s="21"/>
      <c r="B34" s="13"/>
      <c r="C34" s="10"/>
      <c r="D34" s="7"/>
      <c r="E34" s="39"/>
      <c r="F34" s="40"/>
      <c r="G34" s="40"/>
      <c r="H34" s="40"/>
      <c r="I34" s="40"/>
      <c r="J34" s="40"/>
      <c r="K34" s="41"/>
      <c r="L34" s="40"/>
    </row>
    <row r="35" spans="1:12" ht="15" x14ac:dyDescent="0.25">
      <c r="A35" s="21"/>
      <c r="B35" s="13"/>
      <c r="C35" s="10"/>
      <c r="D35" s="6"/>
      <c r="E35" s="39"/>
      <c r="F35" s="40"/>
      <c r="G35" s="40"/>
      <c r="H35" s="40"/>
      <c r="I35" s="40"/>
      <c r="J35" s="40"/>
      <c r="K35" s="41"/>
      <c r="L35" s="40"/>
    </row>
    <row r="36" spans="1:12" ht="15" x14ac:dyDescent="0.25">
      <c r="A36" s="21"/>
      <c r="B36" s="13"/>
      <c r="C36" s="10"/>
      <c r="D36" s="6"/>
      <c r="E36" s="39"/>
      <c r="F36" s="40"/>
      <c r="G36" s="40"/>
      <c r="H36" s="40"/>
      <c r="I36" s="40"/>
      <c r="J36" s="40"/>
      <c r="K36" s="41"/>
      <c r="L36" s="40"/>
    </row>
    <row r="37" spans="1:12" ht="15" x14ac:dyDescent="0.25">
      <c r="A37" s="22"/>
      <c r="B37" s="15"/>
      <c r="C37" s="8"/>
      <c r="D37" s="16" t="s">
        <v>24</v>
      </c>
      <c r="E37" s="9"/>
      <c r="F37" s="17">
        <f>SUM(F29:F36)</f>
        <v>250</v>
      </c>
      <c r="G37" s="49">
        <f>SUM(G29:G36)</f>
        <v>19.13</v>
      </c>
      <c r="H37" s="17">
        <f>SUM(H29:H36)</f>
        <v>20.560000000000002</v>
      </c>
      <c r="I37" s="17">
        <f>SUM(I29:I36)</f>
        <v>94.94</v>
      </c>
      <c r="J37" s="17">
        <f>SUM(J29:J36)</f>
        <v>634.53</v>
      </c>
      <c r="K37" s="23"/>
      <c r="L37" s="17">
        <f>SUM(L29:L36)</f>
        <v>70</v>
      </c>
    </row>
    <row r="38" spans="1:12" ht="15.75" customHeight="1" thickBot="1" x14ac:dyDescent="0.25">
      <c r="A38" s="26">
        <f>A29</f>
        <v>1</v>
      </c>
      <c r="B38" s="27">
        <f>B29</f>
        <v>4</v>
      </c>
      <c r="C38" s="50" t="s">
        <v>4</v>
      </c>
      <c r="D38" s="51"/>
      <c r="E38" s="28"/>
      <c r="F38" s="29">
        <f t="shared" ref="F38:L38" si="3">F37</f>
        <v>250</v>
      </c>
      <c r="G38" s="46">
        <f t="shared" si="3"/>
        <v>19.13</v>
      </c>
      <c r="H38" s="29">
        <f t="shared" si="3"/>
        <v>20.560000000000002</v>
      </c>
      <c r="I38" s="29">
        <f t="shared" si="3"/>
        <v>94.94</v>
      </c>
      <c r="J38" s="29">
        <f t="shared" si="3"/>
        <v>634.53</v>
      </c>
      <c r="K38" s="29">
        <f t="shared" si="3"/>
        <v>0</v>
      </c>
      <c r="L38" s="29">
        <f t="shared" si="3"/>
        <v>70</v>
      </c>
    </row>
    <row r="39" spans="1:12" ht="15.75" thickBot="1" x14ac:dyDescent="0.3">
      <c r="A39" s="18">
        <v>1</v>
      </c>
      <c r="B39" s="19">
        <v>5</v>
      </c>
      <c r="C39" s="20" t="s">
        <v>20</v>
      </c>
      <c r="D39" s="5" t="s">
        <v>21</v>
      </c>
      <c r="E39" s="36" t="s">
        <v>54</v>
      </c>
      <c r="F39" s="37">
        <v>100</v>
      </c>
      <c r="G39" s="37">
        <v>15.53</v>
      </c>
      <c r="H39" s="37">
        <v>11.78</v>
      </c>
      <c r="I39" s="37">
        <v>16.059999999999999</v>
      </c>
      <c r="J39" s="37">
        <v>231.61</v>
      </c>
      <c r="K39" s="38">
        <v>281.2</v>
      </c>
      <c r="L39" s="37">
        <f>[1]Лист1!F28</f>
        <v>36</v>
      </c>
    </row>
    <row r="40" spans="1:12" ht="15" x14ac:dyDescent="0.25">
      <c r="A40" s="21"/>
      <c r="B40" s="13"/>
      <c r="C40" s="10"/>
      <c r="D40" s="5" t="s">
        <v>21</v>
      </c>
      <c r="E40" s="39" t="s">
        <v>55</v>
      </c>
      <c r="F40" s="40">
        <v>180</v>
      </c>
      <c r="G40" s="40">
        <v>6.12</v>
      </c>
      <c r="H40" s="40">
        <v>9</v>
      </c>
      <c r="I40" s="40">
        <v>34.200000000000003</v>
      </c>
      <c r="J40" s="40">
        <v>343.02</v>
      </c>
      <c r="K40" s="41" t="s">
        <v>56</v>
      </c>
      <c r="L40" s="40">
        <v>10</v>
      </c>
    </row>
    <row r="41" spans="1:12" ht="15" x14ac:dyDescent="0.25">
      <c r="A41" s="21"/>
      <c r="B41" s="13"/>
      <c r="C41" s="10"/>
      <c r="D41" s="2" t="s">
        <v>29</v>
      </c>
      <c r="E41" s="39" t="str">
        <f>$E$15</f>
        <v>салат из свеклы</v>
      </c>
      <c r="F41" s="40">
        <v>40</v>
      </c>
      <c r="G41" s="40">
        <v>0.28000000000000003</v>
      </c>
      <c r="H41" s="40">
        <v>0.04</v>
      </c>
      <c r="I41" s="40">
        <v>0.76</v>
      </c>
      <c r="J41" s="40">
        <v>4.4000000000000004</v>
      </c>
      <c r="K41" s="41" t="str">
        <f>$K$15</f>
        <v>таб32</v>
      </c>
      <c r="L41" s="40">
        <v>6</v>
      </c>
    </row>
    <row r="42" spans="1:12" ht="25.5" x14ac:dyDescent="0.25">
      <c r="A42" s="21"/>
      <c r="B42" s="13"/>
      <c r="C42" s="10"/>
      <c r="D42" s="7" t="s">
        <v>22</v>
      </c>
      <c r="E42" s="39" t="s">
        <v>57</v>
      </c>
      <c r="F42" s="40">
        <v>200</v>
      </c>
      <c r="G42" s="40">
        <v>1</v>
      </c>
      <c r="H42" s="40">
        <v>0</v>
      </c>
      <c r="I42" s="40">
        <v>23.46</v>
      </c>
      <c r="J42" s="40">
        <v>94.25</v>
      </c>
      <c r="K42" s="41" t="str">
        <f>[1]Лист1!$C$30</f>
        <v>379М</v>
      </c>
      <c r="L42" s="40">
        <f>[1]Лист1!F30</f>
        <v>13</v>
      </c>
    </row>
    <row r="43" spans="1:12" ht="15" x14ac:dyDescent="0.25">
      <c r="A43" s="21"/>
      <c r="B43" s="13"/>
      <c r="C43" s="10"/>
      <c r="D43" s="7" t="s">
        <v>23</v>
      </c>
      <c r="E43" s="39" t="s">
        <v>44</v>
      </c>
      <c r="F43" s="40">
        <f>[1]Лист1!E31</f>
        <v>45</v>
      </c>
      <c r="G43" s="40">
        <v>2.94</v>
      </c>
      <c r="H43" s="40">
        <v>0.37</v>
      </c>
      <c r="I43" s="40">
        <v>29.67</v>
      </c>
      <c r="J43" s="40">
        <v>121.22</v>
      </c>
      <c r="K43" s="41"/>
      <c r="L43" s="40">
        <f>[1]Лист1!F31</f>
        <v>5</v>
      </c>
    </row>
    <row r="44" spans="1:12" ht="15" x14ac:dyDescent="0.25">
      <c r="A44" s="21"/>
      <c r="B44" s="13"/>
      <c r="C44" s="10"/>
      <c r="D44" s="6"/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1"/>
      <c r="B45" s="13"/>
      <c r="C45" s="10"/>
      <c r="D45" s="6"/>
      <c r="E45" s="39"/>
      <c r="F45" s="40"/>
      <c r="G45" s="40"/>
      <c r="H45" s="40"/>
      <c r="I45" s="40"/>
      <c r="J45" s="40"/>
      <c r="K45" s="41"/>
      <c r="L45" s="40"/>
    </row>
    <row r="46" spans="1:12" ht="15" x14ac:dyDescent="0.25">
      <c r="A46" s="22"/>
      <c r="B46" s="15"/>
      <c r="C46" s="8"/>
      <c r="D46" s="16" t="s">
        <v>24</v>
      </c>
      <c r="E46" s="9"/>
      <c r="F46" s="17">
        <f>SUM(F39:F45)</f>
        <v>565</v>
      </c>
      <c r="G46" s="17">
        <f t="shared" ref="G46" si="4">SUM(G39:G45)</f>
        <v>25.87</v>
      </c>
      <c r="H46" s="17">
        <f t="shared" ref="H46" si="5">SUM(H39:H45)</f>
        <v>21.19</v>
      </c>
      <c r="I46" s="17">
        <f t="shared" ref="I46" si="6">SUM(I39:I45)</f>
        <v>104.15</v>
      </c>
      <c r="J46" s="17">
        <f t="shared" ref="J46:L46" si="7">SUM(J39:J45)</f>
        <v>794.5</v>
      </c>
      <c r="K46" s="23"/>
      <c r="L46" s="17">
        <f t="shared" si="7"/>
        <v>70</v>
      </c>
    </row>
    <row r="47" spans="1:12" ht="15.75" customHeight="1" thickBot="1" x14ac:dyDescent="0.25">
      <c r="A47" s="26">
        <f>A39</f>
        <v>1</v>
      </c>
      <c r="B47" s="27">
        <f>B39</f>
        <v>5</v>
      </c>
      <c r="C47" s="50" t="s">
        <v>4</v>
      </c>
      <c r="D47" s="51"/>
      <c r="E47" s="28"/>
      <c r="F47" s="29">
        <f>SUM(F46)</f>
        <v>565</v>
      </c>
      <c r="G47" s="29">
        <f>SUM(G46)</f>
        <v>25.87</v>
      </c>
      <c r="H47" s="29">
        <f>SUM(H46)</f>
        <v>21.19</v>
      </c>
      <c r="I47" s="29">
        <f>SUM(I46)</f>
        <v>104.15</v>
      </c>
      <c r="J47" s="29">
        <f>SUM(J46)</f>
        <v>794.5</v>
      </c>
      <c r="K47" s="29"/>
      <c r="L47" s="29">
        <f>SUM(L46)</f>
        <v>70</v>
      </c>
    </row>
    <row r="48" spans="1:12" ht="15.75" thickBot="1" x14ac:dyDescent="0.3">
      <c r="A48" s="18">
        <v>2</v>
      </c>
      <c r="B48" s="19">
        <v>1</v>
      </c>
      <c r="C48" s="20" t="s">
        <v>20</v>
      </c>
      <c r="D48" s="5" t="s">
        <v>21</v>
      </c>
      <c r="E48" s="36" t="s">
        <v>58</v>
      </c>
      <c r="F48" s="37">
        <f>[1]Лист1!E34</f>
        <v>90</v>
      </c>
      <c r="G48" s="37">
        <v>19.329999999999998</v>
      </c>
      <c r="H48" s="37">
        <v>14.9</v>
      </c>
      <c r="I48" s="37">
        <v>21.79</v>
      </c>
      <c r="J48" s="37">
        <v>298.35000000000002</v>
      </c>
      <c r="K48" s="38" t="s">
        <v>59</v>
      </c>
      <c r="L48" s="37">
        <v>20</v>
      </c>
    </row>
    <row r="49" spans="1:12" ht="15" x14ac:dyDescent="0.25">
      <c r="A49" s="21"/>
      <c r="B49" s="13"/>
      <c r="C49" s="10"/>
      <c r="D49" s="5" t="s">
        <v>21</v>
      </c>
      <c r="E49" s="39" t="s">
        <v>47</v>
      </c>
      <c r="F49" s="40">
        <v>150</v>
      </c>
      <c r="G49" s="40">
        <v>3.78</v>
      </c>
      <c r="H49" s="40">
        <v>9.5399999999999991</v>
      </c>
      <c r="I49" s="40">
        <v>26.46</v>
      </c>
      <c r="J49" s="40">
        <v>135</v>
      </c>
      <c r="K49" s="41" t="s">
        <v>49</v>
      </c>
      <c r="L49" s="40">
        <v>15</v>
      </c>
    </row>
    <row r="50" spans="1:12" ht="15" x14ac:dyDescent="0.25">
      <c r="A50" s="21"/>
      <c r="B50" s="13"/>
      <c r="C50" s="10"/>
      <c r="D50" s="2" t="str">
        <f>$D$41</f>
        <v>закуска</v>
      </c>
      <c r="E50" s="39" t="s">
        <v>60</v>
      </c>
      <c r="F50" s="40">
        <v>60</v>
      </c>
      <c r="G50" s="40">
        <v>1.1299999999999999</v>
      </c>
      <c r="H50" s="40">
        <v>6.18</v>
      </c>
      <c r="I50" s="40">
        <v>4.72</v>
      </c>
      <c r="J50" s="40">
        <v>79.099999999999994</v>
      </c>
      <c r="K50" s="58">
        <v>44606</v>
      </c>
      <c r="L50" s="40">
        <f>[1]Лист1!F36</f>
        <v>10</v>
      </c>
    </row>
    <row r="51" spans="1:12" ht="25.5" x14ac:dyDescent="0.25">
      <c r="A51" s="21"/>
      <c r="B51" s="13"/>
      <c r="C51" s="10"/>
      <c r="D51" s="7" t="s">
        <v>22</v>
      </c>
      <c r="E51" s="39" t="s">
        <v>61</v>
      </c>
      <c r="F51" s="40">
        <v>200</v>
      </c>
      <c r="G51" s="40">
        <v>1</v>
      </c>
      <c r="H51" s="40">
        <v>0</v>
      </c>
      <c r="I51" s="40">
        <v>23.46</v>
      </c>
      <c r="J51" s="40">
        <v>94.25</v>
      </c>
      <c r="K51" s="41"/>
      <c r="L51" s="40">
        <v>20</v>
      </c>
    </row>
    <row r="52" spans="1:12" ht="15" x14ac:dyDescent="0.25">
      <c r="A52" s="21"/>
      <c r="B52" s="13"/>
      <c r="C52" s="10"/>
      <c r="D52" s="7" t="s">
        <v>23</v>
      </c>
      <c r="E52" s="39" t="s">
        <v>44</v>
      </c>
      <c r="F52" s="40">
        <f>[1]Лист1!E38</f>
        <v>45</v>
      </c>
      <c r="G52" s="40">
        <v>3.3</v>
      </c>
      <c r="H52" s="40">
        <v>0.41</v>
      </c>
      <c r="I52" s="40">
        <v>33.380000000000003</v>
      </c>
      <c r="J52" s="40">
        <v>136.38</v>
      </c>
      <c r="K52" s="41"/>
      <c r="L52" s="40">
        <f>[1]Лист1!F38</f>
        <v>5</v>
      </c>
    </row>
    <row r="53" spans="1:12" ht="15" x14ac:dyDescent="0.25">
      <c r="A53" s="21"/>
      <c r="B53" s="13"/>
      <c r="C53" s="10"/>
      <c r="D53" s="6"/>
      <c r="E53" s="39"/>
      <c r="F53" s="40"/>
      <c r="G53" s="40"/>
      <c r="H53" s="40"/>
      <c r="I53" s="40"/>
      <c r="J53" s="40"/>
      <c r="K53" s="41"/>
      <c r="L53" s="40"/>
    </row>
    <row r="54" spans="1:12" ht="15" x14ac:dyDescent="0.25">
      <c r="A54" s="21"/>
      <c r="B54" s="13"/>
      <c r="C54" s="10"/>
      <c r="D54" s="6"/>
      <c r="E54" s="39"/>
      <c r="F54" s="40"/>
      <c r="G54" s="40"/>
      <c r="H54" s="40"/>
      <c r="I54" s="40"/>
      <c r="J54" s="40"/>
      <c r="K54" s="41"/>
      <c r="L54" s="40"/>
    </row>
    <row r="55" spans="1:12" ht="15" x14ac:dyDescent="0.25">
      <c r="A55" s="22"/>
      <c r="B55" s="15"/>
      <c r="C55" s="8"/>
      <c r="D55" s="16" t="s">
        <v>24</v>
      </c>
      <c r="E55" s="9"/>
      <c r="F55" s="17">
        <f>SUM(F48:F54)</f>
        <v>545</v>
      </c>
      <c r="G55" s="17">
        <f t="shared" ref="G55:J55" si="8">SUM(G48:G54)</f>
        <v>28.54</v>
      </c>
      <c r="H55" s="17">
        <f t="shared" si="8"/>
        <v>31.029999999999998</v>
      </c>
      <c r="I55" s="17">
        <f t="shared" si="8"/>
        <v>109.81</v>
      </c>
      <c r="J55" s="17">
        <f t="shared" si="8"/>
        <v>743.08</v>
      </c>
      <c r="K55" s="23"/>
      <c r="L55" s="17">
        <f t="shared" ref="L55" si="9">SUM(L48:L54)</f>
        <v>70</v>
      </c>
    </row>
    <row r="56" spans="1:12" ht="15.75" thickBot="1" x14ac:dyDescent="0.25">
      <c r="A56" s="26">
        <f>A48</f>
        <v>2</v>
      </c>
      <c r="B56" s="27">
        <f>B48</f>
        <v>1</v>
      </c>
      <c r="C56" s="50" t="s">
        <v>4</v>
      </c>
      <c r="D56" s="51"/>
      <c r="E56" s="28"/>
      <c r="F56" s="29">
        <f>SUM(F55)</f>
        <v>545</v>
      </c>
      <c r="G56" s="29">
        <f>SUM(G55)</f>
        <v>28.54</v>
      </c>
      <c r="H56" s="29">
        <f>SUM(H55)</f>
        <v>31.029999999999998</v>
      </c>
      <c r="I56" s="29">
        <f>SUM(I55)</f>
        <v>109.81</v>
      </c>
      <c r="J56" s="29">
        <f>SUM(J55)</f>
        <v>743.08</v>
      </c>
      <c r="K56" s="29"/>
      <c r="L56" s="29">
        <f>SUM(L55)</f>
        <v>70</v>
      </c>
    </row>
    <row r="57" spans="1:12" ht="15" x14ac:dyDescent="0.25">
      <c r="A57" s="12">
        <v>2</v>
      </c>
      <c r="B57" s="13">
        <v>2</v>
      </c>
      <c r="C57" s="20" t="s">
        <v>20</v>
      </c>
      <c r="D57" s="5" t="s">
        <v>21</v>
      </c>
      <c r="E57" s="36" t="s">
        <v>62</v>
      </c>
      <c r="F57" s="37" t="s">
        <v>63</v>
      </c>
      <c r="G57" s="37">
        <v>11.21</v>
      </c>
      <c r="H57" s="37">
        <v>12.57</v>
      </c>
      <c r="I57" s="37">
        <v>14.66</v>
      </c>
      <c r="J57" s="37">
        <v>216</v>
      </c>
      <c r="K57" s="38" t="s">
        <v>64</v>
      </c>
      <c r="L57" s="37">
        <v>24</v>
      </c>
    </row>
    <row r="58" spans="1:12" ht="15" x14ac:dyDescent="0.25">
      <c r="A58" s="12"/>
      <c r="B58" s="13"/>
      <c r="C58" s="10"/>
      <c r="D58" s="6" t="s">
        <v>29</v>
      </c>
      <c r="E58" s="39" t="s">
        <v>37</v>
      </c>
      <c r="F58" s="40">
        <v>60</v>
      </c>
      <c r="G58" s="40">
        <v>0.8</v>
      </c>
      <c r="H58" s="40">
        <v>0.1</v>
      </c>
      <c r="I58" s="40">
        <v>2.6</v>
      </c>
      <c r="J58" s="40">
        <v>14</v>
      </c>
      <c r="K58" s="41"/>
      <c r="L58" s="40">
        <f>[1]Лист1!F42</f>
        <v>13</v>
      </c>
    </row>
    <row r="59" spans="1:12" ht="15" x14ac:dyDescent="0.25">
      <c r="A59" s="12"/>
      <c r="B59" s="13"/>
      <c r="C59" s="10"/>
      <c r="D59" s="7" t="s">
        <v>22</v>
      </c>
      <c r="E59" s="39" t="s">
        <v>65</v>
      </c>
      <c r="F59" s="40">
        <v>200</v>
      </c>
      <c r="G59" s="40">
        <v>1</v>
      </c>
      <c r="H59" s="40">
        <v>0</v>
      </c>
      <c r="I59" s="40">
        <v>23.46</v>
      </c>
      <c r="J59" s="40">
        <v>94.25</v>
      </c>
      <c r="K59" s="41" t="str">
        <f>K24</f>
        <v>868-1</v>
      </c>
      <c r="L59" s="40">
        <f>[1]Лист1!F43</f>
        <v>8</v>
      </c>
    </row>
    <row r="60" spans="1:12" ht="15" x14ac:dyDescent="0.25">
      <c r="A60" s="12"/>
      <c r="B60" s="13"/>
      <c r="C60" s="10"/>
      <c r="D60" s="7" t="s">
        <v>23</v>
      </c>
      <c r="E60" s="39" t="s">
        <v>44</v>
      </c>
      <c r="F60" s="40">
        <f>[1]Лист1!E44</f>
        <v>45</v>
      </c>
      <c r="G60" s="40">
        <v>2.94</v>
      </c>
      <c r="H60" s="40">
        <v>0.37</v>
      </c>
      <c r="I60" s="40">
        <v>29.67</v>
      </c>
      <c r="J60" s="40">
        <v>121.22</v>
      </c>
      <c r="K60" s="41"/>
      <c r="L60" s="40">
        <f>[1]Лист1!F44</f>
        <v>5</v>
      </c>
    </row>
    <row r="61" spans="1:12" ht="15" x14ac:dyDescent="0.25">
      <c r="A61" s="12"/>
      <c r="B61" s="13"/>
      <c r="C61" s="10"/>
      <c r="D61" s="7" t="s">
        <v>66</v>
      </c>
      <c r="E61" s="39" t="s">
        <v>67</v>
      </c>
      <c r="F61" s="40">
        <v>150</v>
      </c>
      <c r="G61" s="40">
        <v>4.28</v>
      </c>
      <c r="H61" s="40">
        <v>5.52</v>
      </c>
      <c r="I61" s="40">
        <v>27.71</v>
      </c>
      <c r="J61" s="40">
        <v>181.54</v>
      </c>
      <c r="K61" s="41" t="s">
        <v>68</v>
      </c>
      <c r="L61" s="40">
        <v>20</v>
      </c>
    </row>
    <row r="62" spans="1:12" ht="15" x14ac:dyDescent="0.25">
      <c r="A62" s="12"/>
      <c r="B62" s="13"/>
      <c r="C62" s="10"/>
      <c r="D62" s="6"/>
      <c r="E62" s="39"/>
      <c r="F62" s="40"/>
      <c r="G62" s="40"/>
      <c r="H62" s="40"/>
      <c r="I62" s="40"/>
      <c r="J62" s="40"/>
      <c r="K62" s="41"/>
      <c r="L62" s="40"/>
    </row>
    <row r="63" spans="1:12" ht="15" x14ac:dyDescent="0.25">
      <c r="A63" s="12"/>
      <c r="B63" s="13"/>
      <c r="C63" s="10"/>
      <c r="D63" s="6"/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14"/>
      <c r="B64" s="15"/>
      <c r="C64" s="8"/>
      <c r="D64" s="16" t="s">
        <v>24</v>
      </c>
      <c r="E64" s="9"/>
      <c r="F64" s="17">
        <f>SUM(F57:F63)</f>
        <v>455</v>
      </c>
      <c r="G64" s="17">
        <f t="shared" ref="G64:J64" si="10">SUM(G57:G63)</f>
        <v>20.23</v>
      </c>
      <c r="H64" s="17">
        <f t="shared" si="10"/>
        <v>18.559999999999999</v>
      </c>
      <c r="I64" s="17">
        <f t="shared" si="10"/>
        <v>98.1</v>
      </c>
      <c r="J64" s="17">
        <f t="shared" si="10"/>
        <v>627.01</v>
      </c>
      <c r="K64" s="23"/>
      <c r="L64" s="17">
        <f t="shared" ref="L64" si="11">SUM(L57:L63)</f>
        <v>70</v>
      </c>
    </row>
    <row r="65" spans="1:12" ht="15.75" thickBot="1" x14ac:dyDescent="0.25">
      <c r="A65" s="30">
        <f>A57</f>
        <v>2</v>
      </c>
      <c r="B65" s="30">
        <f>B57</f>
        <v>2</v>
      </c>
      <c r="C65" s="50" t="s">
        <v>4</v>
      </c>
      <c r="D65" s="51"/>
      <c r="E65" s="28"/>
      <c r="F65" s="29">
        <f>SUM(F64)</f>
        <v>455</v>
      </c>
      <c r="G65" s="29">
        <f>SUM(G64)</f>
        <v>20.23</v>
      </c>
      <c r="H65" s="29">
        <f>SUM(H64)</f>
        <v>18.559999999999999</v>
      </c>
      <c r="I65" s="29">
        <f>SUM(I64)</f>
        <v>98.1</v>
      </c>
      <c r="J65" s="29">
        <f>SUM(J64)</f>
        <v>627.01</v>
      </c>
      <c r="K65" s="29"/>
      <c r="L65" s="29">
        <f>SUM(L64)</f>
        <v>70</v>
      </c>
    </row>
    <row r="66" spans="1:12" ht="15.75" thickBot="1" x14ac:dyDescent="0.3">
      <c r="A66" s="18">
        <v>2</v>
      </c>
      <c r="B66" s="19">
        <v>3</v>
      </c>
      <c r="C66" s="20" t="s">
        <v>20</v>
      </c>
      <c r="D66" s="5" t="s">
        <v>21</v>
      </c>
      <c r="E66" s="36" t="s">
        <v>34</v>
      </c>
      <c r="F66" s="37">
        <f>[1]Лист1!E47</f>
        <v>90</v>
      </c>
      <c r="G66" s="37">
        <v>14.2</v>
      </c>
      <c r="H66" s="37">
        <v>11.4</v>
      </c>
      <c r="I66" s="37">
        <v>13</v>
      </c>
      <c r="J66" s="37">
        <v>214</v>
      </c>
      <c r="K66" s="38" t="s">
        <v>35</v>
      </c>
      <c r="L66" s="37">
        <v>24</v>
      </c>
    </row>
    <row r="67" spans="1:12" ht="15" x14ac:dyDescent="0.25">
      <c r="A67" s="21"/>
      <c r="B67" s="13"/>
      <c r="C67" s="10"/>
      <c r="D67" s="5" t="s">
        <v>21</v>
      </c>
      <c r="E67" s="39" t="s">
        <v>47</v>
      </c>
      <c r="F67" s="40">
        <f>[1]Лист1!E48</f>
        <v>150</v>
      </c>
      <c r="G67" s="45">
        <v>3.78</v>
      </c>
      <c r="H67" s="45">
        <v>9.5399999999999991</v>
      </c>
      <c r="I67" s="45">
        <v>26.46</v>
      </c>
      <c r="J67" s="45">
        <v>135</v>
      </c>
      <c r="K67" s="41" t="s">
        <v>49</v>
      </c>
      <c r="L67" s="40">
        <v>15</v>
      </c>
    </row>
    <row r="68" spans="1:12" ht="15" x14ac:dyDescent="0.25">
      <c r="A68" s="21"/>
      <c r="B68" s="13"/>
      <c r="C68" s="10"/>
      <c r="D68" s="2" t="s">
        <v>29</v>
      </c>
      <c r="E68" s="39"/>
      <c r="F68" s="40"/>
      <c r="G68" s="45"/>
      <c r="H68" s="45"/>
      <c r="I68" s="45"/>
      <c r="J68" s="45"/>
      <c r="K68" s="41"/>
      <c r="L68" s="40"/>
    </row>
    <row r="69" spans="1:12" ht="15.75" customHeight="1" x14ac:dyDescent="0.25">
      <c r="A69" s="21"/>
      <c r="B69" s="13"/>
      <c r="C69" s="10"/>
      <c r="D69" s="7" t="s">
        <v>22</v>
      </c>
      <c r="E69" s="39" t="s">
        <v>61</v>
      </c>
      <c r="F69" s="40">
        <v>200</v>
      </c>
      <c r="G69" s="40">
        <v>1</v>
      </c>
      <c r="H69" s="40">
        <v>0</v>
      </c>
      <c r="I69" s="40">
        <v>23.46</v>
      </c>
      <c r="J69" s="40">
        <v>94.25</v>
      </c>
      <c r="K69" s="41"/>
      <c r="L69" s="40">
        <v>26</v>
      </c>
    </row>
    <row r="70" spans="1:12" ht="15" x14ac:dyDescent="0.25">
      <c r="A70" s="21"/>
      <c r="B70" s="13"/>
      <c r="C70" s="10"/>
      <c r="D70" s="7" t="s">
        <v>23</v>
      </c>
      <c r="E70" s="39" t="s">
        <v>44</v>
      </c>
      <c r="F70" s="40">
        <f>[1]Лист1!E51</f>
        <v>45</v>
      </c>
      <c r="G70" s="40">
        <f t="shared" ref="G70:J70" si="12">G60</f>
        <v>2.94</v>
      </c>
      <c r="H70" s="40">
        <f t="shared" si="12"/>
        <v>0.37</v>
      </c>
      <c r="I70" s="40">
        <f t="shared" si="12"/>
        <v>29.67</v>
      </c>
      <c r="J70" s="40">
        <f t="shared" si="12"/>
        <v>121.22</v>
      </c>
      <c r="K70" s="41"/>
      <c r="L70" s="40">
        <f>[1]Лист1!F51</f>
        <v>5</v>
      </c>
    </row>
    <row r="71" spans="1:12" ht="15" x14ac:dyDescent="0.25">
      <c r="A71" s="21"/>
      <c r="B71" s="13"/>
      <c r="C71" s="10"/>
      <c r="D71" s="6"/>
      <c r="E71" s="39"/>
      <c r="F71" s="40"/>
      <c r="G71" s="40"/>
      <c r="H71" s="40"/>
      <c r="I71" s="40"/>
      <c r="J71" s="40"/>
      <c r="K71" s="41"/>
      <c r="L71" s="40"/>
    </row>
    <row r="72" spans="1:12" ht="15" x14ac:dyDescent="0.25">
      <c r="A72" s="21"/>
      <c r="B72" s="13"/>
      <c r="C72" s="10"/>
      <c r="D72" s="6"/>
      <c r="E72" s="39"/>
      <c r="F72" s="40"/>
      <c r="G72" s="40"/>
      <c r="H72" s="40"/>
      <c r="I72" s="40"/>
      <c r="J72" s="40"/>
      <c r="K72" s="41"/>
      <c r="L72" s="40"/>
    </row>
    <row r="73" spans="1:12" ht="15" x14ac:dyDescent="0.25">
      <c r="A73" s="22"/>
      <c r="B73" s="15"/>
      <c r="C73" s="8"/>
      <c r="D73" s="16" t="s">
        <v>24</v>
      </c>
      <c r="E73" s="9"/>
      <c r="F73" s="17">
        <f>SUM(F66:F72)</f>
        <v>485</v>
      </c>
      <c r="G73" s="17">
        <f t="shared" ref="G73:J73" si="13">SUM(G66:G72)</f>
        <v>21.92</v>
      </c>
      <c r="H73" s="17">
        <f t="shared" si="13"/>
        <v>21.31</v>
      </c>
      <c r="I73" s="17">
        <f t="shared" si="13"/>
        <v>92.59</v>
      </c>
      <c r="J73" s="17">
        <f t="shared" si="13"/>
        <v>564.47</v>
      </c>
      <c r="K73" s="23"/>
      <c r="L73" s="17">
        <f t="shared" ref="L73" si="14">SUM(L66:L72)</f>
        <v>70</v>
      </c>
    </row>
    <row r="74" spans="1:12" ht="15.75" thickBot="1" x14ac:dyDescent="0.25">
      <c r="A74" s="26">
        <f>A66</f>
        <v>2</v>
      </c>
      <c r="B74" s="27">
        <f>B66</f>
        <v>3</v>
      </c>
      <c r="C74" s="50" t="s">
        <v>4</v>
      </c>
      <c r="D74" s="51"/>
      <c r="E74" s="28"/>
      <c r="F74" s="29">
        <f>SUM(F73)</f>
        <v>485</v>
      </c>
      <c r="G74" s="29">
        <f>SUM(G73)</f>
        <v>21.92</v>
      </c>
      <c r="H74" s="29">
        <f>SUM(H73)</f>
        <v>21.31</v>
      </c>
      <c r="I74" s="29">
        <f>SUM(I73)</f>
        <v>92.59</v>
      </c>
      <c r="J74" s="29">
        <f>SUM(J73)</f>
        <v>564.47</v>
      </c>
      <c r="K74" s="29"/>
      <c r="L74" s="29">
        <f>SUM(L73)</f>
        <v>70</v>
      </c>
    </row>
    <row r="75" spans="1:12" ht="15.75" thickBot="1" x14ac:dyDescent="0.3">
      <c r="A75" s="18">
        <v>2</v>
      </c>
      <c r="B75" s="19">
        <v>4</v>
      </c>
      <c r="C75" s="20" t="s">
        <v>20</v>
      </c>
      <c r="D75" s="5" t="s">
        <v>21</v>
      </c>
      <c r="E75" s="36" t="s">
        <v>69</v>
      </c>
      <c r="F75" s="37">
        <f>[1]Лист1!E54</f>
        <v>90</v>
      </c>
      <c r="G75" s="37">
        <v>28.33</v>
      </c>
      <c r="H75" s="37">
        <v>28.79</v>
      </c>
      <c r="I75" s="37">
        <v>6.21</v>
      </c>
      <c r="J75" s="37">
        <v>266</v>
      </c>
      <c r="K75" s="38" t="s">
        <v>70</v>
      </c>
      <c r="L75" s="37">
        <f>[1]Лист1!F54</f>
        <v>36</v>
      </c>
    </row>
    <row r="76" spans="1:12" ht="15" x14ac:dyDescent="0.25">
      <c r="A76" s="21"/>
      <c r="B76" s="13"/>
      <c r="C76" s="10"/>
      <c r="D76" s="5" t="s">
        <v>21</v>
      </c>
      <c r="E76" s="39" t="s">
        <v>55</v>
      </c>
      <c r="F76" s="40">
        <f>[1]Лист1!E55</f>
        <v>150</v>
      </c>
      <c r="G76" s="40">
        <v>6.12</v>
      </c>
      <c r="H76" s="40">
        <v>9</v>
      </c>
      <c r="I76" s="40">
        <v>34.200000000000003</v>
      </c>
      <c r="J76" s="40">
        <v>243.02</v>
      </c>
      <c r="K76" s="41" t="s">
        <v>56</v>
      </c>
      <c r="L76" s="40">
        <f>[1]Лист1!F55</f>
        <v>15</v>
      </c>
    </row>
    <row r="77" spans="1:12" ht="15" x14ac:dyDescent="0.25">
      <c r="A77" s="21"/>
      <c r="B77" s="13"/>
      <c r="C77" s="10"/>
      <c r="D77" s="2" t="str">
        <f>$D$68</f>
        <v>закуска</v>
      </c>
      <c r="E77" s="39" t="s">
        <v>71</v>
      </c>
      <c r="F77" s="40">
        <v>60</v>
      </c>
      <c r="G77" s="40">
        <v>0.9</v>
      </c>
      <c r="H77" s="40">
        <v>1.5</v>
      </c>
      <c r="I77" s="40">
        <v>4.0999999999999996</v>
      </c>
      <c r="J77" s="40">
        <v>36</v>
      </c>
      <c r="K77" s="41" t="s">
        <v>72</v>
      </c>
      <c r="L77" s="40">
        <f>[1]Лист1!F56</f>
        <v>6</v>
      </c>
    </row>
    <row r="78" spans="1:12" ht="15" x14ac:dyDescent="0.25">
      <c r="A78" s="21"/>
      <c r="B78" s="13"/>
      <c r="C78" s="10"/>
      <c r="D78" s="7" t="s">
        <v>22</v>
      </c>
      <c r="E78" s="39" t="s">
        <v>52</v>
      </c>
      <c r="F78" s="40">
        <v>200</v>
      </c>
      <c r="G78" s="40">
        <v>0.14000000000000001</v>
      </c>
      <c r="H78" s="40">
        <v>0.04</v>
      </c>
      <c r="I78" s="40">
        <v>27.5</v>
      </c>
      <c r="J78" s="40">
        <v>110.8</v>
      </c>
      <c r="K78" s="41" t="str">
        <f>[1]Лист1!C57</f>
        <v>377М/ссж</v>
      </c>
      <c r="L78" s="40">
        <f>[1]Лист1!F57</f>
        <v>8</v>
      </c>
    </row>
    <row r="79" spans="1:12" ht="15" x14ac:dyDescent="0.25">
      <c r="A79" s="21"/>
      <c r="B79" s="13"/>
      <c r="C79" s="10"/>
      <c r="D79" s="7" t="s">
        <v>23</v>
      </c>
      <c r="E79" s="39" t="s">
        <v>44</v>
      </c>
      <c r="F79" s="40">
        <f>[1]Лист1!E58</f>
        <v>45</v>
      </c>
      <c r="G79" s="40">
        <f t="shared" ref="G79:J79" si="15">G70</f>
        <v>2.94</v>
      </c>
      <c r="H79" s="40">
        <f t="shared" si="15"/>
        <v>0.37</v>
      </c>
      <c r="I79" s="40">
        <f t="shared" si="15"/>
        <v>29.67</v>
      </c>
      <c r="J79" s="40">
        <f t="shared" si="15"/>
        <v>121.22</v>
      </c>
      <c r="K79" s="41"/>
      <c r="L79" s="40">
        <f>[1]Лист1!F58</f>
        <v>5</v>
      </c>
    </row>
    <row r="80" spans="1:12" ht="15" x14ac:dyDescent="0.25">
      <c r="A80" s="21"/>
      <c r="B80" s="13"/>
      <c r="C80" s="10"/>
      <c r="D80" s="6"/>
      <c r="E80" s="39"/>
      <c r="F80" s="40"/>
      <c r="G80" s="40"/>
      <c r="H80" s="40"/>
      <c r="I80" s="40"/>
      <c r="J80" s="40"/>
      <c r="K80" s="41"/>
      <c r="L80" s="40"/>
    </row>
    <row r="81" spans="1:12" ht="15" x14ac:dyDescent="0.25">
      <c r="A81" s="21"/>
      <c r="B81" s="13"/>
      <c r="C81" s="10"/>
      <c r="D81" s="6"/>
      <c r="E81" s="39"/>
      <c r="F81" s="40"/>
      <c r="G81" s="40"/>
      <c r="H81" s="40"/>
      <c r="I81" s="40"/>
      <c r="J81" s="40"/>
      <c r="K81" s="41"/>
      <c r="L81" s="40"/>
    </row>
    <row r="82" spans="1:12" ht="15" x14ac:dyDescent="0.25">
      <c r="A82" s="22"/>
      <c r="B82" s="15"/>
      <c r="C82" s="8"/>
      <c r="D82" s="16" t="s">
        <v>24</v>
      </c>
      <c r="E82" s="9"/>
      <c r="F82" s="17">
        <f>SUM(F75:F81)</f>
        <v>545</v>
      </c>
      <c r="G82" s="17">
        <f t="shared" ref="G82:J82" si="16">SUM(G75:G81)</f>
        <v>38.429999999999993</v>
      </c>
      <c r="H82" s="17">
        <f t="shared" si="16"/>
        <v>39.699999999999996</v>
      </c>
      <c r="I82" s="17">
        <f t="shared" si="16"/>
        <v>101.68</v>
      </c>
      <c r="J82" s="17">
        <f t="shared" si="16"/>
        <v>777.04</v>
      </c>
      <c r="K82" s="23"/>
      <c r="L82" s="17">
        <f t="shared" ref="L82" si="17">SUM(L75:L81)</f>
        <v>70</v>
      </c>
    </row>
    <row r="83" spans="1:12" ht="15.75" thickBot="1" x14ac:dyDescent="0.25">
      <c r="A83" s="26">
        <f>A75</f>
        <v>2</v>
      </c>
      <c r="B83" s="27">
        <f>B75</f>
        <v>4</v>
      </c>
      <c r="C83" s="50" t="s">
        <v>4</v>
      </c>
      <c r="D83" s="51"/>
      <c r="E83" s="28"/>
      <c r="F83" s="29">
        <f>SUM(F82)</f>
        <v>545</v>
      </c>
      <c r="G83" s="29">
        <f>SUM(G82)</f>
        <v>38.429999999999993</v>
      </c>
      <c r="H83" s="29">
        <f>SUM(H82)</f>
        <v>39.699999999999996</v>
      </c>
      <c r="I83" s="29">
        <f>SUM(I82)</f>
        <v>101.68</v>
      </c>
      <c r="J83" s="29">
        <f>SUM(J82)</f>
        <v>777.04</v>
      </c>
      <c r="K83" s="29"/>
      <c r="L83" s="29">
        <f>SUM(L82)</f>
        <v>70</v>
      </c>
    </row>
    <row r="84" spans="1:12" ht="15.75" thickBot="1" x14ac:dyDescent="0.3">
      <c r="A84" s="18">
        <v>2</v>
      </c>
      <c r="B84" s="19">
        <v>5</v>
      </c>
      <c r="C84" s="20" t="s">
        <v>20</v>
      </c>
      <c r="D84" s="5" t="s">
        <v>21</v>
      </c>
      <c r="E84" s="36" t="s">
        <v>73</v>
      </c>
      <c r="F84" s="37">
        <v>90</v>
      </c>
      <c r="G84" s="37">
        <v>18.010000000000002</v>
      </c>
      <c r="H84" s="37">
        <v>11.78</v>
      </c>
      <c r="I84" s="37">
        <v>13.75</v>
      </c>
      <c r="J84" s="37">
        <v>202.49</v>
      </c>
      <c r="K84" s="38" t="s">
        <v>74</v>
      </c>
      <c r="L84" s="37">
        <v>35</v>
      </c>
    </row>
    <row r="85" spans="1:12" ht="15" x14ac:dyDescent="0.25">
      <c r="A85" s="21"/>
      <c r="B85" s="13"/>
      <c r="C85" s="10"/>
      <c r="D85" s="5" t="s">
        <v>21</v>
      </c>
      <c r="E85" s="39" t="s">
        <v>75</v>
      </c>
      <c r="F85" s="40">
        <v>150</v>
      </c>
      <c r="G85" s="40">
        <v>9.4499999999999993</v>
      </c>
      <c r="H85" s="40">
        <v>7.11</v>
      </c>
      <c r="I85" s="40">
        <v>45.4</v>
      </c>
      <c r="J85" s="40">
        <v>291.91000000000003</v>
      </c>
      <c r="K85" s="41" t="s">
        <v>76</v>
      </c>
      <c r="L85" s="40">
        <v>18</v>
      </c>
    </row>
    <row r="86" spans="1:12" ht="15" x14ac:dyDescent="0.25">
      <c r="A86" s="21"/>
      <c r="B86" s="13"/>
      <c r="C86" s="10"/>
      <c r="D86" s="2" t="str">
        <f>$D$77</f>
        <v>закуска</v>
      </c>
      <c r="E86" s="39"/>
      <c r="F86" s="40"/>
      <c r="G86" s="40"/>
      <c r="H86" s="40"/>
      <c r="I86" s="40"/>
      <c r="J86" s="40"/>
      <c r="K86" s="41"/>
      <c r="L86" s="40"/>
    </row>
    <row r="87" spans="1:12" ht="15" x14ac:dyDescent="0.25">
      <c r="A87" s="21"/>
      <c r="B87" s="13"/>
      <c r="C87" s="10"/>
      <c r="D87" s="7" t="s">
        <v>22</v>
      </c>
      <c r="E87" s="39" t="s">
        <v>38</v>
      </c>
      <c r="F87" s="40">
        <v>200</v>
      </c>
      <c r="G87" s="40">
        <f>G24</f>
        <v>0.04</v>
      </c>
      <c r="H87" s="40">
        <f>H24</f>
        <v>0</v>
      </c>
      <c r="I87" s="40">
        <f>I24</f>
        <v>24.76</v>
      </c>
      <c r="J87" s="40">
        <f>J24</f>
        <v>94.2</v>
      </c>
      <c r="K87" s="41" t="s">
        <v>48</v>
      </c>
      <c r="L87" s="40">
        <v>12</v>
      </c>
    </row>
    <row r="88" spans="1:12" ht="15" x14ac:dyDescent="0.25">
      <c r="A88" s="21"/>
      <c r="B88" s="13"/>
      <c r="C88" s="10"/>
      <c r="D88" s="7" t="s">
        <v>23</v>
      </c>
      <c r="E88" s="39" t="s">
        <v>44</v>
      </c>
      <c r="F88" s="40">
        <v>45</v>
      </c>
      <c r="G88" s="40">
        <f t="shared" ref="G88:J88" si="18">G79</f>
        <v>2.94</v>
      </c>
      <c r="H88" s="40">
        <f t="shared" si="18"/>
        <v>0.37</v>
      </c>
      <c r="I88" s="40">
        <f t="shared" si="18"/>
        <v>29.67</v>
      </c>
      <c r="J88" s="40">
        <f t="shared" si="18"/>
        <v>121.22</v>
      </c>
      <c r="K88" s="41"/>
      <c r="L88" s="40">
        <f>[1]Лист1!F65</f>
        <v>5</v>
      </c>
    </row>
    <row r="89" spans="1:12" ht="15" x14ac:dyDescent="0.25">
      <c r="A89" s="21"/>
      <c r="B89" s="13"/>
      <c r="C89" s="10"/>
      <c r="D89" s="6"/>
      <c r="E89" s="39"/>
      <c r="F89" s="40"/>
      <c r="G89" s="40"/>
      <c r="H89" s="40"/>
      <c r="I89" s="40"/>
      <c r="J89" s="40"/>
      <c r="K89" s="41"/>
      <c r="L89" s="40"/>
    </row>
    <row r="90" spans="1:12" ht="15" x14ac:dyDescent="0.25">
      <c r="A90" s="21"/>
      <c r="B90" s="13"/>
      <c r="C90" s="10"/>
      <c r="D90" s="6"/>
      <c r="E90" s="39"/>
      <c r="F90" s="40"/>
      <c r="G90" s="40"/>
      <c r="H90" s="40"/>
      <c r="I90" s="40"/>
      <c r="J90" s="40"/>
      <c r="K90" s="41"/>
      <c r="L90" s="40"/>
    </row>
    <row r="91" spans="1:12" ht="15.75" customHeight="1" x14ac:dyDescent="0.25">
      <c r="A91" s="22"/>
      <c r="B91" s="15"/>
      <c r="C91" s="8"/>
      <c r="D91" s="16" t="s">
        <v>24</v>
      </c>
      <c r="E91" s="9"/>
      <c r="F91" s="17">
        <f>SUM(F84:F90)</f>
        <v>485</v>
      </c>
      <c r="G91" s="17">
        <f t="shared" ref="G91:J91" si="19">SUM(G84:G90)</f>
        <v>30.44</v>
      </c>
      <c r="H91" s="17">
        <f t="shared" si="19"/>
        <v>19.260000000000002</v>
      </c>
      <c r="I91" s="17">
        <f t="shared" si="19"/>
        <v>113.58</v>
      </c>
      <c r="J91" s="17">
        <f t="shared" si="19"/>
        <v>709.82</v>
      </c>
      <c r="K91" s="23"/>
      <c r="L91" s="17">
        <f t="shared" ref="L91" si="20">SUM(L84:L90)</f>
        <v>70</v>
      </c>
    </row>
    <row r="92" spans="1:12" ht="15.75" thickBot="1" x14ac:dyDescent="0.25">
      <c r="A92" s="26">
        <f>A84</f>
        <v>2</v>
      </c>
      <c r="B92" s="27">
        <f>B84</f>
        <v>5</v>
      </c>
      <c r="C92" s="50" t="s">
        <v>4</v>
      </c>
      <c r="D92" s="51"/>
      <c r="E92" s="28"/>
      <c r="F92" s="29">
        <f>SUM(F91)</f>
        <v>485</v>
      </c>
      <c r="G92" s="29">
        <f>SUM(G91)</f>
        <v>30.44</v>
      </c>
      <c r="H92" s="29">
        <f>SUM(H91)</f>
        <v>19.260000000000002</v>
      </c>
      <c r="I92" s="29">
        <f>SUM(I91)</f>
        <v>113.58</v>
      </c>
      <c r="J92" s="29">
        <f>SUM(J91)</f>
        <v>709.82</v>
      </c>
      <c r="K92" s="29"/>
      <c r="L92" s="29">
        <f>SUM(L91)</f>
        <v>70</v>
      </c>
    </row>
    <row r="93" spans="1:12" ht="13.5" thickBot="1" x14ac:dyDescent="0.25">
      <c r="A93" s="24"/>
      <c r="B93" s="25"/>
      <c r="C93" s="52" t="s">
        <v>5</v>
      </c>
      <c r="D93" s="52"/>
      <c r="E93" s="52"/>
      <c r="F93" s="31">
        <f>(F13+F20+F28+F38+F47+F56+F65+F74+F83+F92)/(IF(F13=0,0,1)+IF(F20=0,0,1)+IF(F28=0,0,1)+IF(F38=0,0,1)+IF(F47=0,0,1)+IF(F56=0,0,1)+IF(F65=0,0,1)+IF(F74=0,0,1)+IF(F83=0,0,1)+IF(F92=0,0,1))</f>
        <v>507.5</v>
      </c>
      <c r="G93" s="31">
        <f>(G13+G20+G28+G38+G47+G56+G65+G74+G83+G92)/(IF(G13=0,0,1)+IF(G20=0,0,1)+IF(G28=0,0,1)+IF(G38=0,0,1)+IF(G47=0,0,1)+IF(G56=0,0,1)+IF(G65=0,0,1)+IF(G74=0,0,1)+IF(G83=0,0,1)+IF(G92=0,0,1))</f>
        <v>27.485999999999997</v>
      </c>
      <c r="H93" s="31">
        <f>(H13+H20+H28+H38+H47+H56+H65+H74+H83+H92)/(IF(H13=0,0,1)+IF(H20=0,0,1)+IF(H28=0,0,1)+IF(H38=0,0,1)+IF(H47=0,0,1)+IF(H56=0,0,1)+IF(H65=0,0,1)+IF(H74=0,0,1)+IF(H83=0,0,1)+IF(H92=0,0,1))</f>
        <v>25.963999999999999</v>
      </c>
      <c r="I93" s="31">
        <f>(I13+I20+I28+I38+I47+I56+I65+I74+I83+I92)/(IF(I13=0,0,1)+IF(I20=0,0,1)+IF(I28=0,0,1)+IF(I38=0,0,1)+IF(I47=0,0,1)+IF(I56=0,0,1)+IF(I65=0,0,1)+IF(I74=0,0,1)+IF(I83=0,0,1)+IF(I92=0,0,1))</f>
        <v>102.16800000000002</v>
      </c>
      <c r="J93" s="31">
        <f>(J13+J20+J28+J38+J47+J56+J65+J74+J83+J92)/(IF(J13=0,0,1)+IF(J20=0,0,1)+IF(J28=0,0,1)+IF(J38=0,0,1)+IF(J47=0,0,1)+IF(J56=0,0,1)+IF(J65=0,0,1)+IF(J74=0,0,1)+IF(J83=0,0,1)+IF(J92=0,0,1))</f>
        <v>699.24900000000002</v>
      </c>
      <c r="K93" s="31"/>
      <c r="L93" s="31">
        <f>(L13+L20+L28+L38+L47+L56+L65+L74+L83+L92)/(IF(L13=0,0,1)+IF(L20=0,0,1)+IF(L28=0,0,1)+IF(L38=0,0,1)+IF(L47=0,0,1)+IF(L56=0,0,1)+IF(L65=0,0,1)+IF(L74=0,0,1)+IF(L83=0,0,1)+IF(L92=0,0,1))</f>
        <v>70</v>
      </c>
    </row>
  </sheetData>
  <mergeCells count="15">
    <mergeCell ref="C1:E1"/>
    <mergeCell ref="H1:K1"/>
    <mergeCell ref="H2:K2"/>
    <mergeCell ref="H3:K3"/>
    <mergeCell ref="C20:D20"/>
    <mergeCell ref="C28:D28"/>
    <mergeCell ref="C38:D38"/>
    <mergeCell ref="C47:D47"/>
    <mergeCell ref="C13:D13"/>
    <mergeCell ref="C93:E93"/>
    <mergeCell ref="C92:D92"/>
    <mergeCell ref="C56:D56"/>
    <mergeCell ref="C65:D65"/>
    <mergeCell ref="C74:D74"/>
    <mergeCell ref="C83:D8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dcterms:created xsi:type="dcterms:W3CDTF">2022-05-16T14:23:56Z</dcterms:created>
  <dcterms:modified xsi:type="dcterms:W3CDTF">2022-11-23T05:07:24Z</dcterms:modified>
</cp:coreProperties>
</file>