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US\Desktop\1-4 ОВЗ\"/>
    </mc:Choice>
  </mc:AlternateContent>
  <xr:revisionPtr revIDLastSave="0" documentId="8_{5373112D-24A0-490F-B51E-04238774F8BE}" xr6:coauthVersionLast="45" xr6:coauthVersionMax="45" xr10:uidLastSave="{00000000-0000-0000-0000-000000000000}"/>
  <bookViews>
    <workbookView xWindow="-108" yWindow="-108" windowWidth="23256" windowHeight="13896" xr2:uid="{00000000-000D-0000-FFFF-FFFF00000000}"/>
  </bookViews>
  <sheets>
    <sheet name="Лист1" sheetId="1" r:id="rId1"/>
    <sheet name="Лист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15" i="1" l="1"/>
  <c r="J15" i="1"/>
  <c r="I15" i="1"/>
  <c r="H15" i="1"/>
  <c r="J13" i="1"/>
  <c r="I13" i="1"/>
  <c r="H13" i="1"/>
  <c r="E19" i="1"/>
  <c r="G7" i="1"/>
  <c r="J7" i="1"/>
  <c r="I7" i="1"/>
  <c r="H7" i="1"/>
  <c r="F9" i="1"/>
  <c r="G9" i="1"/>
  <c r="H9" i="1"/>
  <c r="I9" i="1"/>
  <c r="J9" i="1"/>
  <c r="E9" i="1"/>
  <c r="H19" i="1"/>
  <c r="I19" i="1"/>
  <c r="J19" i="1"/>
  <c r="G19" i="1"/>
  <c r="F19" i="1"/>
</calcChain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<sst xmlns="http://schemas.openxmlformats.org/spreadsheetml/2006/main" count="35" uniqueCount="34">
  <si>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</si>
  <si>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</si>
  <si>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</si>
  <si>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</si>
  <si>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</si>
  <si>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</si>
  <si>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</si>
  <si>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</si>
  <si>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</si>
  <si>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</si>
  <si>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</si>
  <si>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</si>
  <si>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</si>
  <si>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</si>
  <si>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пшеничный</t>
  </si>
  <si>
    <t>Хлеб ржаной</t>
  </si>
  <si>
    <t xml:space="preserve">ИТОГО </t>
  </si>
  <si>
    <t>9 день</t>
  </si>
  <si>
    <t>закуска</t>
  </si>
  <si>
    <t>1 блюдо</t>
  </si>
  <si>
    <t>2 блюдо</t>
  </si>
  <si>
    <t>сладкое</t>
  </si>
  <si>
    <t>хлеб бел.</t>
  </si>
  <si>
    <t>хлеб черн.</t>
  </si>
  <si>
    <t>Рагу из овощей</t>
  </si>
  <si>
    <t>109/8</t>
  </si>
  <si>
    <t>108/13</t>
  </si>
  <si>
    <t>Булочка Домашняя</t>
  </si>
  <si>
    <t>Каша овсяная из "Геркулеса" жидкая</t>
  </si>
  <si>
    <t>Кофейный напиток на сгущ молоке</t>
  </si>
  <si>
    <t>гарнир</t>
  </si>
  <si>
    <t>Суп картофельный с бобовыми</t>
  </si>
  <si>
    <t>Тефтели из говядины с рисом "ёжики" с соусом томатным</t>
  </si>
  <si>
    <t>Компот из яблок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</si>
</sst>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2" fontId="1" fillId="0" borderId="6" xfId="0" applyNumberFormat="1" applyFont="1" applyFill="1" applyBorder="1" applyAlignment="1" applyProtection="1">
      <alignment horizontal="center"/>
      <protection locked="0"/>
    </xf>
    <xf numFmtId="2" fontId="1" fillId="0" borderId="6" xfId="0" applyNumberFormat="1" applyFont="1" applyBorder="1" applyAlignment="1">
      <alignment horizontal="center" vertical="center"/>
    </xf>
    <xf numFmtId="2" fontId="1" fillId="0" borderId="7" xfId="0" applyNumberFormat="1" applyFont="1" applyBorder="1" applyAlignment="1">
      <alignment horizontal="center" vertical="center"/>
    </xf>
    <xf numFmtId="0" fontId="0" fillId="0" borderId="8" xfId="0" applyBorder="1"/>
    <xf numFmtId="0" fontId="0" fillId="0" borderId="1" xfId="0" applyBorder="1"/>
    <xf numFmtId="2" fontId="1" fillId="0" borderId="1" xfId="0" applyNumberFormat="1" applyFont="1" applyFill="1" applyBorder="1" applyAlignment="1" applyProtection="1">
      <alignment horizontal="center"/>
      <protection locked="0"/>
    </xf>
    <xf numFmtId="0" fontId="0" fillId="0" borderId="1" xfId="0" applyFill="1" applyBorder="1"/>
    <xf numFmtId="0" fontId="3" fillId="0" borderId="1" xfId="0" applyFont="1" applyFill="1" applyBorder="1" applyAlignment="1" applyProtection="1">
      <alignment horizontal="center"/>
      <protection locked="0"/>
    </xf>
    <xf numFmtId="0" fontId="2" fillId="0" borderId="1" xfId="0" applyFont="1" applyFill="1" applyBorder="1" applyProtection="1">
      <protection locked="0"/>
    </xf>
    <xf numFmtId="0" fontId="0" fillId="0" borderId="9" xfId="0" applyBorder="1"/>
    <xf numFmtId="0" fontId="2" fillId="3" borderId="10" xfId="0" applyFont="1" applyFill="1" applyBorder="1" applyProtection="1">
      <protection locked="0"/>
    </xf>
    <xf numFmtId="0" fontId="2" fillId="0" borderId="10" xfId="0" applyFont="1" applyBorder="1" applyAlignment="1" applyProtection="1">
      <alignment horizontal="center" vertical="center"/>
      <protection locked="0"/>
    </xf>
    <xf numFmtId="0" fontId="0" fillId="0" borderId="5" xfId="0" applyFill="1" applyBorder="1"/>
    <xf numFmtId="0" fontId="0" fillId="0" borderId="6" xfId="0" applyFill="1" applyBorder="1"/>
    <xf numFmtId="0" fontId="3" fillId="0" borderId="1" xfId="0" applyFont="1" applyBorder="1" applyAlignment="1">
      <alignment horizontal="center"/>
    </xf>
    <xf numFmtId="0" fontId="2" fillId="0" borderId="1" xfId="0" applyFont="1" applyBorder="1"/>
    <xf numFmtId="0" fontId="0" fillId="0" borderId="8" xfId="0" applyFill="1" applyBorder="1"/>
    <xf numFmtId="0" fontId="2" fillId="0" borderId="1" xfId="0" applyFont="1" applyFill="1" applyBorder="1" applyAlignment="1" applyProtection="1">
      <alignment horizontal="center" vertical="center"/>
      <protection locked="0"/>
    </xf>
    <xf numFmtId="0" fontId="2" fillId="0" borderId="12" xfId="0" applyFont="1" applyFill="1" applyBorder="1" applyAlignment="1" applyProtection="1">
      <alignment horizontal="center" vertical="center"/>
      <protection locked="0"/>
    </xf>
    <xf numFmtId="0" fontId="0" fillId="0" borderId="9" xfId="0" applyFill="1" applyBorder="1"/>
    <xf numFmtId="0" fontId="2" fillId="0" borderId="10" xfId="0" applyFont="1" applyFill="1" applyBorder="1" applyProtection="1">
      <protection locked="0"/>
    </xf>
    <xf numFmtId="0" fontId="2" fillId="0" borderId="10" xfId="0" applyFont="1" applyFill="1" applyBorder="1" applyAlignment="1" applyProtection="1">
      <alignment horizontal="center" vertical="center"/>
      <protection locked="0"/>
    </xf>
    <xf numFmtId="0" fontId="2" fillId="0" borderId="11" xfId="0" applyFont="1" applyFill="1" applyBorder="1" applyAlignment="1" applyProtection="1">
      <alignment horizontal="center" vertical="center"/>
      <protection locked="0"/>
    </xf>
    <xf numFmtId="0" fontId="3" fillId="0" borderId="6" xfId="0" applyFont="1" applyBorder="1" applyAlignment="1">
      <alignment horizontal="center"/>
    </xf>
    <xf numFmtId="0" fontId="1" fillId="0" borderId="6" xfId="0" applyFont="1" applyBorder="1"/>
    <xf numFmtId="0" fontId="2" fillId="0" borderId="6" xfId="0" applyFont="1" applyFill="1" applyBorder="1" applyAlignment="1" applyProtection="1">
      <alignment horizontal="center" vertical="center"/>
      <protection locked="0"/>
    </xf>
    <xf numFmtId="2" fontId="1" fillId="0" borderId="6" xfId="0" applyNumberFormat="1" applyFont="1" applyBorder="1" applyAlignment="1">
      <alignment horizontal="center"/>
    </xf>
    <xf numFmtId="2" fontId="1" fillId="0" borderId="7" xfId="0" applyNumberFormat="1" applyFont="1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6" xfId="0" applyBorder="1"/>
    <xf numFmtId="0" fontId="3" fillId="0" borderId="3" xfId="0" applyFont="1" applyBorder="1" applyAlignment="1">
      <alignment horizontal="center"/>
    </xf>
    <xf numFmtId="0" fontId="1" fillId="0" borderId="6" xfId="0" applyFont="1" applyBorder="1" applyAlignment="1">
      <alignment horizontal="center" vertical="center"/>
    </xf>
    <xf numFmtId="1" fontId="1" fillId="0" borderId="0" xfId="0" applyNumberFormat="1" applyFont="1" applyFill="1" applyBorder="1" applyAlignment="1">
      <alignment horizontal="left"/>
    </xf>
    <xf numFmtId="0" fontId="3" fillId="3" borderId="10" xfId="0" applyFont="1" applyFill="1" applyBorder="1" applyAlignment="1" applyProtection="1">
      <alignment horizontal="center"/>
      <protection locked="0"/>
    </xf>
    <xf numFmtId="17" fontId="3" fillId="0" borderId="6" xfId="0" applyNumberFormat="1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4" borderId="0" xfId="0" applyFill="1"/>
    <xf numFmtId="2" fontId="4" fillId="0" borderId="10" xfId="0" applyNumberFormat="1" applyFont="1" applyFill="1" applyBorder="1" applyAlignment="1" applyProtection="1">
      <alignment horizontal="center" vertical="center"/>
      <protection locked="0"/>
    </xf>
    <xf numFmtId="0" fontId="0" fillId="2" borderId="15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13" xfId="0" applyBorder="1" applyAlignment="1" applyProtection="1">
      <protection locked="0"/>
    </xf>
    <xf numFmtId="0" fontId="1" fillId="0" borderId="1" xfId="0" applyFont="1" applyBorder="1"/>
    <xf numFmtId="0" fontId="1" fillId="3" borderId="1" xfId="0" applyFont="1" applyFill="1" applyBorder="1"/>
    <xf numFmtId="0" fontId="1" fillId="3" borderId="1" xfId="0" applyFont="1" applyFill="1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2" fontId="1" fillId="0" borderId="15" xfId="0" applyNumberFormat="1" applyFont="1" applyBorder="1" applyAlignment="1">
      <alignment horizontal="center" vertical="center"/>
    </xf>
    <xf numFmtId="0" fontId="1" fillId="3" borderId="15" xfId="0" applyFont="1" applyFill="1" applyBorder="1" applyAlignment="1">
      <alignment horizontal="center" vertical="center"/>
    </xf>
    <xf numFmtId="2" fontId="1" fillId="3" borderId="15" xfId="0" applyNumberFormat="1" applyFont="1" applyFill="1" applyBorder="1" applyAlignment="1">
      <alignment horizontal="center" vertical="center"/>
    </xf>
    <xf numFmtId="2" fontId="5" fillId="0" borderId="1" xfId="0" applyNumberFormat="1" applyFont="1" applyFill="1" applyBorder="1" applyAlignment="1" applyProtection="1">
      <alignment horizontal="center"/>
      <protection locked="0"/>
    </xf>
    <xf numFmtId="2" fontId="5" fillId="0" borderId="6" xfId="0" applyNumberFormat="1" applyFont="1" applyFill="1" applyBorder="1" applyProtection="1">
      <protection locked="0"/>
    </xf>
    <xf numFmtId="0" fontId="4" fillId="0" borderId="10" xfId="0" applyFont="1" applyFill="1" applyBorder="1" applyAlignment="1" applyProtection="1">
      <alignment horizontal="center" vertical="center"/>
      <protection locked="0"/>
    </xf>
    <xf numFmtId="0" fontId="1" fillId="0" borderId="1" xfId="0" applyFont="1" applyBorder="1" applyAlignment="1">
      <alignment wrapText="1"/>
    </xf>
    <xf numFmtId="0" fontId="1" fillId="0" borderId="15" xfId="0" applyFont="1" applyBorder="1" applyAlignment="1">
      <alignment horizontal="center" vertical="center"/>
    </xf>
    <xf numFmtId="2" fontId="5" fillId="0" borderId="14" xfId="0" applyNumberFormat="1" applyFont="1" applyFill="1" applyBorder="1" applyAlignment="1" applyProtection="1">
      <alignment horizontal="center"/>
      <protection locked="0"/>
    </xf>
    <xf numFmtId="2" fontId="1" fillId="0" borderId="17" xfId="0" applyNumberFormat="1" applyFont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2" fontId="1" fillId="3" borderId="12" xfId="0" applyNumberFormat="1" applyFont="1" applyFill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2" fillId="0" borderId="7" xfId="0" applyFont="1" applyFill="1" applyBorder="1" applyAlignment="1" applyProtection="1">
      <alignment horizontal="center" vertical="center"/>
      <protection locked="0"/>
    </xf>
    <xf numFmtId="2" fontId="1" fillId="0" borderId="12" xfId="0" applyNumberFormat="1" applyFont="1" applyBorder="1" applyAlignment="1">
      <alignment horizontal="center" vertical="center"/>
    </xf>
    <xf numFmtId="2" fontId="4" fillId="0" borderId="11" xfId="0" applyNumberFormat="1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9"/>
  <sheetViews>
    <sheetView tabSelected="1" workbookViewId="0">
      <selection activeCell="O16" sqref="O16"/>
    </sheetView>
  </sheetViews>
  <sheetFormatPr defaultRowHeight="14.4" x14ac:dyDescent="0.3"/>
  <cols>
    <col min="1" max="1" width="16.44140625" customWidth="1"/>
    <col min="2" max="2" width="15.44140625" customWidth="1"/>
    <col min="4" max="4" width="35" customWidth="1"/>
    <col min="7" max="7" width="13.5546875" customWidth="1"/>
    <col min="10" max="10" width="10.109375" bestFit="1" customWidth="1"/>
  </cols>
  <sheetData>
    <row r="1" spans="1:13" x14ac:dyDescent="0.3">
      <c r="A1" s="42" t="s">
        <v>0</v>
      </c>
      <c r="B1" s="44"/>
      <c r="C1" s="45"/>
      <c r="D1" s="46"/>
      <c r="E1" t="s">
        <v>1</v>
      </c>
      <c r="F1" s="34"/>
      <c r="I1" t="s">
        <v>2</v>
      </c>
      <c r="J1" s="1" t="s">
        <v>17</v>
      </c>
    </row>
    <row r="2" spans="1:13" ht="15" thickBot="1" x14ac:dyDescent="0.35"/>
    <row r="3" spans="1:13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3" ht="15.6" x14ac:dyDescent="0.3">
      <c r="A4" s="5"/>
      <c r="B4" s="35"/>
      <c r="C4" s="36">
        <v>564</v>
      </c>
      <c r="D4" s="30" t="s">
        <v>27</v>
      </c>
      <c r="E4" s="37">
        <v>60</v>
      </c>
      <c r="F4" s="6">
        <v>10</v>
      </c>
      <c r="G4" s="63">
        <v>233</v>
      </c>
      <c r="H4" s="7">
        <v>4.5</v>
      </c>
      <c r="I4" s="7">
        <v>7.8</v>
      </c>
      <c r="J4" s="8">
        <v>36.200000000000003</v>
      </c>
    </row>
    <row r="5" spans="1:13" ht="15.6" x14ac:dyDescent="0.3">
      <c r="A5" s="9"/>
      <c r="B5" s="10"/>
      <c r="C5" s="20" t="s">
        <v>25</v>
      </c>
      <c r="D5" s="48" t="s">
        <v>28</v>
      </c>
      <c r="E5" s="51">
        <v>205</v>
      </c>
      <c r="F5" s="11">
        <v>19.829999999999998</v>
      </c>
      <c r="G5" s="55">
        <v>207.38</v>
      </c>
      <c r="H5" s="51">
        <v>6.33</v>
      </c>
      <c r="I5" s="53">
        <v>8.9</v>
      </c>
      <c r="J5" s="64">
        <v>25.49</v>
      </c>
      <c r="M5" s="38"/>
    </row>
    <row r="6" spans="1:13" ht="19.8" customHeight="1" x14ac:dyDescent="0.3">
      <c r="A6" s="9"/>
      <c r="B6" s="10"/>
      <c r="C6" s="20">
        <v>285</v>
      </c>
      <c r="D6" s="49" t="s">
        <v>29</v>
      </c>
      <c r="E6" s="51">
        <v>200</v>
      </c>
      <c r="F6" s="11">
        <v>15</v>
      </c>
      <c r="G6" s="56">
        <v>131.87</v>
      </c>
      <c r="H6" s="53">
        <v>2.0099999999999998</v>
      </c>
      <c r="I6" s="53">
        <v>2.39</v>
      </c>
      <c r="J6" s="65">
        <v>25.65</v>
      </c>
    </row>
    <row r="7" spans="1:13" ht="15.6" x14ac:dyDescent="0.3">
      <c r="A7" s="9"/>
      <c r="B7" s="12"/>
      <c r="C7" s="20" t="s">
        <v>26</v>
      </c>
      <c r="D7" s="47" t="s">
        <v>14</v>
      </c>
      <c r="E7" s="51">
        <v>55</v>
      </c>
      <c r="F7" s="57">
        <v>6.5</v>
      </c>
      <c r="G7" s="51">
        <f>70.5/30*55</f>
        <v>129.25</v>
      </c>
      <c r="H7" s="51">
        <f>2.28/30*55</f>
        <v>4.18</v>
      </c>
      <c r="I7" s="51">
        <f>0.24/30*55</f>
        <v>0.44</v>
      </c>
      <c r="J7" s="64">
        <f>14.76/30*55</f>
        <v>27.06</v>
      </c>
    </row>
    <row r="8" spans="1:13" ht="16.2" thickBot="1" x14ac:dyDescent="0.35">
      <c r="A8" s="15"/>
      <c r="B8" s="16"/>
      <c r="C8" s="39"/>
      <c r="D8" s="16"/>
      <c r="E8" s="17"/>
      <c r="F8" s="17"/>
      <c r="G8" s="17"/>
      <c r="H8" s="50"/>
      <c r="I8" s="50"/>
      <c r="J8" s="66"/>
    </row>
    <row r="9" spans="1:13" ht="15.6" x14ac:dyDescent="0.3">
      <c r="A9" s="18"/>
      <c r="B9" s="19"/>
      <c r="C9" s="29"/>
      <c r="D9" s="21"/>
      <c r="E9" s="31">
        <f>SUM(E4:E8)</f>
        <v>520</v>
      </c>
      <c r="F9" s="31">
        <f t="shared" ref="F9:J9" si="0">SUM(F4:F8)</f>
        <v>51.33</v>
      </c>
      <c r="G9" s="31">
        <f t="shared" si="0"/>
        <v>701.5</v>
      </c>
      <c r="H9" s="31">
        <f t="shared" si="0"/>
        <v>17.02</v>
      </c>
      <c r="I9" s="31">
        <f t="shared" si="0"/>
        <v>19.53</v>
      </c>
      <c r="J9" s="67">
        <f t="shared" si="0"/>
        <v>114.4</v>
      </c>
    </row>
    <row r="10" spans="1:13" ht="15.6" x14ac:dyDescent="0.3">
      <c r="A10" s="22"/>
      <c r="B10" s="14"/>
      <c r="C10" s="13"/>
      <c r="D10" s="14"/>
      <c r="E10" s="23"/>
      <c r="F10" s="23"/>
      <c r="G10" s="23"/>
      <c r="H10" s="23"/>
      <c r="I10" s="23"/>
      <c r="J10" s="24"/>
    </row>
    <row r="11" spans="1:13" ht="16.2" thickBot="1" x14ac:dyDescent="0.35">
      <c r="A11" s="25"/>
      <c r="B11" s="26"/>
      <c r="C11" s="26"/>
      <c r="D11" s="26"/>
      <c r="E11" s="27"/>
      <c r="F11" s="27"/>
      <c r="G11" s="27"/>
      <c r="H11" s="27"/>
      <c r="I11" s="27"/>
      <c r="J11" s="28"/>
    </row>
    <row r="12" spans="1:13" ht="15.6" x14ac:dyDescent="0.3">
      <c r="A12" s="18" t="s">
        <v>13</v>
      </c>
      <c r="B12" s="19" t="s">
        <v>18</v>
      </c>
      <c r="C12" s="40"/>
      <c r="D12" s="30"/>
      <c r="E12" s="41"/>
      <c r="F12" s="58"/>
      <c r="G12" s="32"/>
      <c r="H12" s="32"/>
      <c r="I12" s="32"/>
      <c r="J12" s="33"/>
    </row>
    <row r="13" spans="1:13" ht="15.6" x14ac:dyDescent="0.3">
      <c r="A13" s="22"/>
      <c r="B13" s="12" t="s">
        <v>19</v>
      </c>
      <c r="C13" s="20">
        <v>45</v>
      </c>
      <c r="D13" s="47" t="s">
        <v>31</v>
      </c>
      <c r="E13" s="50">
        <v>200</v>
      </c>
      <c r="F13" s="57">
        <v>25</v>
      </c>
      <c r="G13" s="54">
        <v>86.4</v>
      </c>
      <c r="H13" s="52">
        <f>2.34/250*200</f>
        <v>1.8720000000000001</v>
      </c>
      <c r="I13" s="52">
        <f>3.89/250*200</f>
        <v>3.1120000000000001</v>
      </c>
      <c r="J13" s="68">
        <f>13.61/250*200</f>
        <v>10.888</v>
      </c>
    </row>
    <row r="14" spans="1:13" ht="15" customHeight="1" x14ac:dyDescent="0.3">
      <c r="A14" s="22"/>
      <c r="B14" s="12" t="s">
        <v>20</v>
      </c>
      <c r="C14" s="20">
        <v>202</v>
      </c>
      <c r="D14" s="60" t="s">
        <v>32</v>
      </c>
      <c r="E14" s="50">
        <v>100</v>
      </c>
      <c r="F14" s="57">
        <v>46.01</v>
      </c>
      <c r="G14" s="54">
        <v>196.14</v>
      </c>
      <c r="H14" s="52">
        <v>9.16</v>
      </c>
      <c r="I14" s="52">
        <v>13.53</v>
      </c>
      <c r="J14" s="68">
        <v>9.44</v>
      </c>
    </row>
    <row r="15" spans="1:13" ht="15" customHeight="1" x14ac:dyDescent="0.3">
      <c r="A15" s="22"/>
      <c r="B15" s="12" t="s">
        <v>30</v>
      </c>
      <c r="C15" s="20">
        <v>92</v>
      </c>
      <c r="D15" s="48" t="s">
        <v>24</v>
      </c>
      <c r="E15" s="51">
        <v>150</v>
      </c>
      <c r="F15" s="57">
        <v>15</v>
      </c>
      <c r="G15" s="56">
        <f>238.99/200*150</f>
        <v>179.24250000000001</v>
      </c>
      <c r="H15" s="51">
        <f>3.72/200*150</f>
        <v>2.7900000000000005</v>
      </c>
      <c r="I15" s="53">
        <f>14.87/200*150</f>
        <v>11.1525</v>
      </c>
      <c r="J15" s="65">
        <f>22.57/200*150</f>
        <v>16.927500000000002</v>
      </c>
    </row>
    <row r="16" spans="1:13" ht="15.6" x14ac:dyDescent="0.3">
      <c r="A16" s="22"/>
      <c r="B16" s="12" t="s">
        <v>21</v>
      </c>
      <c r="C16" s="13">
        <v>284</v>
      </c>
      <c r="D16" s="47" t="s">
        <v>33</v>
      </c>
      <c r="E16" s="50">
        <v>200</v>
      </c>
      <c r="F16" s="57">
        <v>15</v>
      </c>
      <c r="G16" s="54">
        <v>104.07</v>
      </c>
      <c r="H16" s="52">
        <v>0.25</v>
      </c>
      <c r="I16" s="52">
        <v>0.25</v>
      </c>
      <c r="J16" s="68">
        <v>25.35</v>
      </c>
    </row>
    <row r="17" spans="1:10" ht="15.6" x14ac:dyDescent="0.3">
      <c r="A17" s="22"/>
      <c r="B17" s="12" t="s">
        <v>22</v>
      </c>
      <c r="C17" s="13">
        <v>108</v>
      </c>
      <c r="D17" s="47" t="s">
        <v>14</v>
      </c>
      <c r="E17" s="51">
        <v>60</v>
      </c>
      <c r="F17" s="57">
        <v>7</v>
      </c>
      <c r="G17" s="55">
        <v>141</v>
      </c>
      <c r="H17" s="51">
        <v>4.5599999999999996</v>
      </c>
      <c r="I17" s="51">
        <v>0.48</v>
      </c>
      <c r="J17" s="64">
        <v>29.52</v>
      </c>
    </row>
    <row r="18" spans="1:10" ht="15.6" x14ac:dyDescent="0.3">
      <c r="A18" s="22"/>
      <c r="B18" s="12" t="s">
        <v>23</v>
      </c>
      <c r="C18" s="13">
        <v>109</v>
      </c>
      <c r="D18" s="48" t="s">
        <v>15</v>
      </c>
      <c r="E18" s="50">
        <v>30</v>
      </c>
      <c r="F18" s="62">
        <v>3.5</v>
      </c>
      <c r="G18" s="61">
        <v>52.2</v>
      </c>
      <c r="H18" s="50">
        <v>1.98</v>
      </c>
      <c r="I18" s="50">
        <v>0.36</v>
      </c>
      <c r="J18" s="66">
        <v>10.02</v>
      </c>
    </row>
    <row r="19" spans="1:10" ht="16.2" thickBot="1" x14ac:dyDescent="0.35">
      <c r="A19" s="25"/>
      <c r="B19" s="26"/>
      <c r="C19" s="26"/>
      <c r="D19" s="26" t="s">
        <v>16</v>
      </c>
      <c r="E19" s="59">
        <f>SUM(E13:E18)</f>
        <v>740</v>
      </c>
      <c r="F19" s="43">
        <f>SUM(F13:F18)</f>
        <v>111.50999999999999</v>
      </c>
      <c r="G19" s="43">
        <f>SUM(G13:G18)</f>
        <v>759.05250000000001</v>
      </c>
      <c r="H19" s="43">
        <f t="shared" ref="H19:J19" si="1">SUM(H13:H18)</f>
        <v>20.612000000000002</v>
      </c>
      <c r="I19" s="43">
        <f t="shared" si="1"/>
        <v>28.884499999999999</v>
      </c>
      <c r="J19" s="69">
        <f t="shared" si="1"/>
        <v>102.1455</v>
      </c>
    </row>
  </sheetData>
  <mergeCells count="1">
    <mergeCell ref="B1:D1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96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соц</dc:creator>
  <cp:lastModifiedBy>ASUS</cp:lastModifiedBy>
  <cp:lastPrinted>2026-01-20T09:41:21Z</cp:lastPrinted>
  <dcterms:created xsi:type="dcterms:W3CDTF">2021-09-13T13:43:55Z</dcterms:created>
  <dcterms:modified xsi:type="dcterms:W3CDTF">2026-09-08T04:34:16Z</dcterms:modified>
</cp:coreProperties>
</file>