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1-4 ОВЗ\"/>
    </mc:Choice>
  </mc:AlternateContent>
  <xr:revisionPtr revIDLastSave="0" documentId="8_{F94CEAAE-6438-4EDF-A82A-3588525DAD8A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1" l="1"/>
  <c r="H19" i="1"/>
  <c r="I19" i="1"/>
  <c r="J19" i="1"/>
  <c r="F19" i="1"/>
  <c r="E19" i="1"/>
  <c r="G15" i="1"/>
  <c r="G14" i="1"/>
  <c r="G12" i="1"/>
  <c r="J15" i="1"/>
  <c r="I15" i="1"/>
  <c r="H15" i="1"/>
  <c r="J14" i="1"/>
  <c r="I14" i="1"/>
  <c r="H14" i="1"/>
  <c r="J12" i="1"/>
  <c r="I12" i="1"/>
  <c r="H12" i="1"/>
  <c r="G7" i="1"/>
  <c r="J7" i="1"/>
  <c r="I7" i="1"/>
  <c r="H7" i="1"/>
  <c r="G9" i="1"/>
  <c r="H9" i="1"/>
  <c r="I9" i="1"/>
  <c r="J9" i="1"/>
  <c r="F9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<sst xmlns="http://schemas.openxmlformats.org/spreadsheetml/2006/main" count="34" uniqueCount="33">
  <si>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</si>
  <si>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</si>
  <si>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</si>
  <si>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</si>
  <si>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</si>
  <si>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</si>
  <si>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</si>
  <si>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</si>
  <si>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</si>
  <si>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</si>
  <si>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</si>
  <si>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</si>
  <si>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</si>
  <si>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</si>
  <si>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</si>
  <si>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</si>
  <si>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</si>
  <si>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</si>
  <si>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</si>
  <si>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</si>
  <si>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</si>
  <si>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Хлеб ржаной</t>
  </si>
  <si>
    <t xml:space="preserve">ИТОГО </t>
  </si>
  <si>
    <t>7 день</t>
  </si>
  <si>
    <t>Бутерброды с маслом (1вар)</t>
  </si>
  <si>
    <t>Каша манная молочная жидкая</t>
  </si>
  <si>
    <t>Какао с молоком  (1 вариант)</t>
  </si>
  <si>
    <t>гарнир</t>
  </si>
  <si>
    <t>Салат из свежих огурцов</t>
  </si>
  <si>
    <t>Щи из св капусты с картофелем</t>
  </si>
  <si>
    <t xml:space="preserve">Котлеты "Школьные" с соусом томатным </t>
  </si>
  <si>
    <t>Картофельное пюре</t>
  </si>
  <si>
    <t xml:space="preserve">Компот из св плодов или ягод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</si>
</sst>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3" fillId="0" borderId="6" xfId="0" applyFont="1" applyBorder="1"/>
    <xf numFmtId="0" fontId="3" fillId="0" borderId="6" xfId="0" applyFont="1" applyBorder="1" applyAlignment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3" fillId="3" borderId="1" xfId="0" applyFont="1" applyFill="1" applyBorder="1"/>
    <xf numFmtId="2" fontId="3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4" fillId="3" borderId="12" xfId="0" applyFont="1" applyFill="1" applyBorder="1" applyProtection="1"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2" fontId="4" fillId="0" borderId="1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0" fillId="0" borderId="8" xfId="0" applyFill="1" applyBorder="1"/>
    <xf numFmtId="0" fontId="4" fillId="0" borderId="1" xfId="0" applyFont="1" applyFill="1" applyBorder="1" applyProtection="1">
      <protection locked="0"/>
    </xf>
    <xf numFmtId="0" fontId="0" fillId="0" borderId="11" xfId="0" applyFill="1" applyBorder="1"/>
    <xf numFmtId="0" fontId="4" fillId="0" borderId="12" xfId="0" applyFont="1" applyFill="1" applyBorder="1" applyProtection="1"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0" fillId="4" borderId="0" xfId="0" applyFill="1"/>
    <xf numFmtId="2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2" fontId="7" fillId="0" borderId="1" xfId="0" applyNumberFormat="1" applyFont="1" applyFill="1" applyBorder="1" applyAlignment="1" applyProtection="1">
      <alignment horizontal="center"/>
      <protection locked="0"/>
    </xf>
    <xf numFmtId="2" fontId="7" fillId="0" borderId="6" xfId="0" applyNumberFormat="1" applyFont="1" applyFill="1" applyBorder="1" applyProtection="1">
      <protection locked="0"/>
    </xf>
    <xf numFmtId="0" fontId="3" fillId="3" borderId="1" xfId="0" applyFont="1" applyFill="1" applyBorder="1" applyAlignment="1">
      <alignment horizontal="left" vertical="center" wrapText="1"/>
    </xf>
    <xf numFmtId="2" fontId="3" fillId="3" borderId="1" xfId="0" applyNumberFormat="1" applyFont="1" applyFill="1" applyBorder="1" applyAlignment="1">
      <alignment horizontal="center" vertical="center"/>
    </xf>
    <xf numFmtId="2" fontId="3" fillId="3" borderId="15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2" fontId="7" fillId="0" borderId="14" xfId="0" applyNumberFormat="1" applyFont="1" applyFill="1" applyBorder="1" applyAlignment="1" applyProtection="1">
      <alignment horizont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2" fontId="7" fillId="0" borderId="6" xfId="0" applyNumberFormat="1" applyFon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15" xfId="0" applyBorder="1"/>
    <xf numFmtId="0" fontId="0" fillId="0" borderId="15" xfId="0" applyFill="1" applyBorder="1"/>
    <xf numFmtId="0" fontId="4" fillId="3" borderId="18" xfId="0" applyFont="1" applyFill="1" applyBorder="1" applyProtection="1">
      <protection locked="0"/>
    </xf>
    <xf numFmtId="0" fontId="0" fillId="0" borderId="17" xfId="0" applyFill="1" applyBorder="1"/>
    <xf numFmtId="0" fontId="4" fillId="0" borderId="15" xfId="0" applyFont="1" applyFill="1" applyBorder="1" applyProtection="1">
      <protection locked="0"/>
    </xf>
    <xf numFmtId="0" fontId="4" fillId="0" borderId="18" xfId="0" applyFont="1" applyFill="1" applyBorder="1" applyProtection="1">
      <protection locked="0"/>
    </xf>
    <xf numFmtId="0" fontId="2" fillId="0" borderId="19" xfId="0" applyFont="1" applyBorder="1" applyAlignment="1">
      <alignment horizontal="center"/>
    </xf>
    <xf numFmtId="2" fontId="3" fillId="0" borderId="1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0" xfId="0" applyFont="1" applyFill="1" applyBorder="1" applyAlignment="1">
      <alignment horizontal="center"/>
    </xf>
    <xf numFmtId="2" fontId="3" fillId="0" borderId="9" xfId="0" applyNumberFormat="1" applyFont="1" applyBorder="1" applyAlignment="1">
      <alignment horizontal="center" vertical="center"/>
    </xf>
    <xf numFmtId="0" fontId="5" fillId="0" borderId="20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4" fillId="3" borderId="21" xfId="0" applyFont="1" applyFill="1" applyBorder="1" applyProtection="1">
      <protection locked="0"/>
    </xf>
    <xf numFmtId="2" fontId="7" fillId="0" borderId="7" xfId="0" applyNumberFormat="1" applyFont="1" applyFill="1" applyBorder="1" applyProtection="1">
      <protection locked="0"/>
    </xf>
    <xf numFmtId="0" fontId="4" fillId="0" borderId="20" xfId="0" applyFont="1" applyFill="1" applyBorder="1" applyProtection="1">
      <protection locked="0"/>
    </xf>
    <xf numFmtId="0" fontId="4" fillId="0" borderId="21" xfId="0" applyFont="1" applyFill="1" applyBorder="1" applyProtection="1">
      <protection locked="0"/>
    </xf>
    <xf numFmtId="0" fontId="2" fillId="0" borderId="20" xfId="0" applyFont="1" applyBorder="1" applyAlignment="1">
      <alignment horizontal="center" wrapText="1"/>
    </xf>
    <xf numFmtId="2" fontId="3" fillId="3" borderId="9" xfId="0" applyNumberFormat="1" applyFont="1" applyFill="1" applyBorder="1" applyAlignment="1">
      <alignment horizontal="center" vertical="center"/>
    </xf>
    <xf numFmtId="0" fontId="2" fillId="0" borderId="20" xfId="0" applyFont="1" applyFill="1" applyBorder="1" applyAlignment="1" applyProtection="1">
      <alignment horizontal="center"/>
      <protection locked="0"/>
    </xf>
    <xf numFmtId="0" fontId="4" fillId="0" borderId="20" xfId="0" applyFont="1" applyFill="1" applyBorder="1" applyAlignment="1" applyProtection="1">
      <alignment horizontal="center"/>
      <protection locked="0"/>
    </xf>
    <xf numFmtId="2" fontId="6" fillId="0" borderId="13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D14" sqref="D14"/>
    </sheetView>
  </sheetViews>
  <sheetFormatPr defaultRowHeight="14.4" x14ac:dyDescent="0.3"/>
  <cols>
    <col min="1" max="1" width="21.6640625" customWidth="1"/>
    <col min="2" max="2" width="11.33203125" customWidth="1"/>
    <col min="3" max="3" width="7.44140625" customWidth="1"/>
    <col min="4" max="4" width="31" customWidth="1"/>
    <col min="10" max="10" width="10.109375" bestFit="1" customWidth="1"/>
  </cols>
  <sheetData>
    <row r="1" spans="1:10" x14ac:dyDescent="0.3">
      <c r="A1" s="31" t="s">
        <v>0</v>
      </c>
      <c r="B1" s="33"/>
      <c r="C1" s="34"/>
      <c r="D1" s="35"/>
      <c r="E1" t="s">
        <v>1</v>
      </c>
      <c r="F1" s="1"/>
      <c r="I1" t="s">
        <v>2</v>
      </c>
      <c r="J1" s="2" t="s">
        <v>23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3" customHeight="1" x14ac:dyDescent="0.3">
      <c r="A4" s="6"/>
      <c r="B4" s="50"/>
      <c r="C4" s="57">
        <v>380</v>
      </c>
      <c r="D4" s="7" t="s">
        <v>24</v>
      </c>
      <c r="E4" s="8">
        <v>40</v>
      </c>
      <c r="F4" s="9">
        <v>10</v>
      </c>
      <c r="G4" s="58">
        <v>183.6</v>
      </c>
      <c r="H4" s="8">
        <v>1.7</v>
      </c>
      <c r="I4" s="8">
        <v>15.1</v>
      </c>
      <c r="J4" s="59">
        <v>10.26</v>
      </c>
    </row>
    <row r="5" spans="1:10" ht="15.6" x14ac:dyDescent="0.3">
      <c r="A5" s="10"/>
      <c r="B5" s="51"/>
      <c r="C5" s="60">
        <v>107</v>
      </c>
      <c r="D5" s="30" t="s">
        <v>25</v>
      </c>
      <c r="E5" s="36">
        <v>205</v>
      </c>
      <c r="F5" s="12">
        <v>19.829999999999998</v>
      </c>
      <c r="G5" s="39">
        <v>222.02</v>
      </c>
      <c r="H5" s="38">
        <v>6.2</v>
      </c>
      <c r="I5" s="38">
        <v>8.0500000000000007</v>
      </c>
      <c r="J5" s="61">
        <v>31.09</v>
      </c>
    </row>
    <row r="6" spans="1:10" ht="15.6" x14ac:dyDescent="0.3">
      <c r="A6" s="10"/>
      <c r="B6" s="51"/>
      <c r="C6" s="62">
        <v>269</v>
      </c>
      <c r="D6" s="30" t="s">
        <v>26</v>
      </c>
      <c r="E6" s="36">
        <v>200</v>
      </c>
      <c r="F6" s="12">
        <v>15</v>
      </c>
      <c r="G6" s="40">
        <v>153.91999999999999</v>
      </c>
      <c r="H6" s="36">
        <v>3.77</v>
      </c>
      <c r="I6" s="36">
        <v>3.93</v>
      </c>
      <c r="J6" s="63">
        <v>25.95</v>
      </c>
    </row>
    <row r="7" spans="1:10" ht="15.6" x14ac:dyDescent="0.3">
      <c r="A7" s="10"/>
      <c r="B7" s="52"/>
      <c r="C7" s="64">
        <v>108</v>
      </c>
      <c r="D7" s="30" t="s">
        <v>19</v>
      </c>
      <c r="E7" s="37">
        <v>55</v>
      </c>
      <c r="F7" s="41">
        <v>6.5</v>
      </c>
      <c r="G7" s="37">
        <f>70.5/30*55</f>
        <v>129.25</v>
      </c>
      <c r="H7" s="37">
        <f>2.28/30*55</f>
        <v>4.18</v>
      </c>
      <c r="I7" s="37">
        <f>0.24/30*55</f>
        <v>0.44</v>
      </c>
      <c r="J7" s="65">
        <f>14.76/30*55</f>
        <v>27.06</v>
      </c>
    </row>
    <row r="8" spans="1:10" ht="16.2" thickBot="1" x14ac:dyDescent="0.35">
      <c r="A8" s="16"/>
      <c r="B8" s="53"/>
      <c r="C8" s="66"/>
      <c r="D8" s="17"/>
      <c r="E8" s="18"/>
      <c r="F8" s="18"/>
      <c r="G8" s="18"/>
      <c r="H8" s="18"/>
      <c r="I8" s="18"/>
      <c r="J8" s="19"/>
    </row>
    <row r="9" spans="1:10" ht="15.6" x14ac:dyDescent="0.3">
      <c r="A9" s="20"/>
      <c r="B9" s="54"/>
      <c r="C9" s="64"/>
      <c r="D9" s="13"/>
      <c r="E9" s="14">
        <v>500</v>
      </c>
      <c r="F9" s="42">
        <f>SUM(F4:F8)</f>
        <v>51.33</v>
      </c>
      <c r="G9" s="42">
        <f t="shared" ref="G9:J9" si="0">SUM(G4:G8)</f>
        <v>688.79</v>
      </c>
      <c r="H9" s="42">
        <f t="shared" si="0"/>
        <v>15.85</v>
      </c>
      <c r="I9" s="42">
        <f t="shared" si="0"/>
        <v>27.52</v>
      </c>
      <c r="J9" s="67">
        <f t="shared" si="0"/>
        <v>94.36</v>
      </c>
    </row>
    <row r="10" spans="1:10" ht="15.6" x14ac:dyDescent="0.3">
      <c r="A10" s="23"/>
      <c r="B10" s="55"/>
      <c r="C10" s="68"/>
      <c r="D10" s="24"/>
      <c r="E10" s="14"/>
      <c r="F10" s="14"/>
      <c r="G10" s="14"/>
      <c r="H10" s="14"/>
      <c r="I10" s="14"/>
      <c r="J10" s="15"/>
    </row>
    <row r="11" spans="1:10" ht="16.2" thickBot="1" x14ac:dyDescent="0.35">
      <c r="A11" s="25"/>
      <c r="B11" s="56"/>
      <c r="C11" s="69"/>
      <c r="D11" s="26"/>
      <c r="E11" s="27"/>
      <c r="F11" s="27"/>
      <c r="G11" s="27"/>
      <c r="H11" s="27"/>
      <c r="I11" s="27"/>
      <c r="J11" s="28"/>
    </row>
    <row r="12" spans="1:10" ht="15.6" x14ac:dyDescent="0.3">
      <c r="A12" s="20" t="s">
        <v>13</v>
      </c>
      <c r="B12" s="54" t="s">
        <v>14</v>
      </c>
      <c r="C12" s="57">
        <v>17</v>
      </c>
      <c r="D12" s="30" t="s">
        <v>28</v>
      </c>
      <c r="E12" s="36">
        <v>60</v>
      </c>
      <c r="F12" s="49">
        <v>6</v>
      </c>
      <c r="G12" s="39">
        <f>102/100*60</f>
        <v>61.2</v>
      </c>
      <c r="H12" s="38">
        <f>0.7/100*60</f>
        <v>0.41999999999999993</v>
      </c>
      <c r="I12" s="38">
        <f>10.1/100*60</f>
        <v>6.06</v>
      </c>
      <c r="J12" s="61">
        <f>2/100*60</f>
        <v>1.2</v>
      </c>
    </row>
    <row r="13" spans="1:10" ht="15.6" x14ac:dyDescent="0.3">
      <c r="A13" s="23"/>
      <c r="B13" s="52" t="s">
        <v>15</v>
      </c>
      <c r="C13" s="64">
        <v>63</v>
      </c>
      <c r="D13" s="30" t="s">
        <v>29</v>
      </c>
      <c r="E13" s="29">
        <v>200</v>
      </c>
      <c r="F13" s="41">
        <v>25</v>
      </c>
      <c r="G13" s="21">
        <v>86.263999999999996</v>
      </c>
      <c r="H13" s="21">
        <v>1.6719999999999999</v>
      </c>
      <c r="I13" s="21">
        <v>5.0599999999999996</v>
      </c>
      <c r="J13" s="22">
        <v>8.51</v>
      </c>
    </row>
    <row r="14" spans="1:10" ht="31.2" x14ac:dyDescent="0.3">
      <c r="A14" s="23"/>
      <c r="B14" s="52" t="s">
        <v>16</v>
      </c>
      <c r="C14" s="70">
        <v>347</v>
      </c>
      <c r="D14" s="43" t="s">
        <v>30</v>
      </c>
      <c r="E14" s="37">
        <v>100</v>
      </c>
      <c r="F14" s="41">
        <v>40.01</v>
      </c>
      <c r="G14" s="45">
        <f>147.7+27</f>
        <v>174.7</v>
      </c>
      <c r="H14" s="44">
        <f>10.5+0.38</f>
        <v>10.88</v>
      </c>
      <c r="I14" s="44">
        <f>7.7+2.2</f>
        <v>9.9</v>
      </c>
      <c r="J14" s="71">
        <f>9.1+1.46</f>
        <v>10.559999999999999</v>
      </c>
    </row>
    <row r="15" spans="1:10" ht="15.6" x14ac:dyDescent="0.3">
      <c r="A15" s="23"/>
      <c r="B15" s="52" t="s">
        <v>27</v>
      </c>
      <c r="C15" s="64">
        <v>241</v>
      </c>
      <c r="D15" s="30" t="s">
        <v>31</v>
      </c>
      <c r="E15" s="36">
        <v>150</v>
      </c>
      <c r="F15" s="41">
        <v>15</v>
      </c>
      <c r="G15" s="39">
        <f>106.97/100*150</f>
        <v>160.45500000000001</v>
      </c>
      <c r="H15" s="38">
        <f>2.13/100*150</f>
        <v>3.1949999999999998</v>
      </c>
      <c r="I15" s="38">
        <f>4.04/100*150</f>
        <v>6.06</v>
      </c>
      <c r="J15" s="61">
        <f>15.53/100*150</f>
        <v>23.294999999999998</v>
      </c>
    </row>
    <row r="16" spans="1:10" ht="15.6" x14ac:dyDescent="0.3">
      <c r="A16" s="23"/>
      <c r="B16" s="52" t="s">
        <v>17</v>
      </c>
      <c r="C16" s="72">
        <v>282</v>
      </c>
      <c r="D16" s="30" t="s">
        <v>32</v>
      </c>
      <c r="E16" s="36">
        <v>200</v>
      </c>
      <c r="F16" s="41">
        <v>15</v>
      </c>
      <c r="G16" s="36">
        <v>60.64</v>
      </c>
      <c r="H16" s="36">
        <v>0.16</v>
      </c>
      <c r="I16" s="38">
        <v>0</v>
      </c>
      <c r="J16" s="63">
        <v>14.99</v>
      </c>
    </row>
    <row r="17" spans="1:10" ht="15.6" x14ac:dyDescent="0.3">
      <c r="A17" s="23"/>
      <c r="B17" s="52" t="s">
        <v>18</v>
      </c>
      <c r="C17" s="72">
        <v>108</v>
      </c>
      <c r="D17" s="30" t="s">
        <v>19</v>
      </c>
      <c r="E17" s="37">
        <v>60</v>
      </c>
      <c r="F17" s="41">
        <v>7</v>
      </c>
      <c r="G17" s="46">
        <v>141</v>
      </c>
      <c r="H17" s="37">
        <v>4.5599999999999996</v>
      </c>
      <c r="I17" s="37">
        <v>0.48</v>
      </c>
      <c r="J17" s="65">
        <v>29.52</v>
      </c>
    </row>
    <row r="18" spans="1:10" ht="15.6" x14ac:dyDescent="0.3">
      <c r="A18" s="23"/>
      <c r="B18" s="52" t="s">
        <v>20</v>
      </c>
      <c r="C18" s="73">
        <v>109</v>
      </c>
      <c r="D18" s="11" t="s">
        <v>21</v>
      </c>
      <c r="E18" s="36">
        <v>30</v>
      </c>
      <c r="F18" s="47">
        <v>3.5</v>
      </c>
      <c r="G18" s="40">
        <v>52.2</v>
      </c>
      <c r="H18" s="36">
        <v>1.98</v>
      </c>
      <c r="I18" s="36">
        <v>0.36</v>
      </c>
      <c r="J18" s="63">
        <v>10.02</v>
      </c>
    </row>
    <row r="19" spans="1:10" ht="16.2" thickBot="1" x14ac:dyDescent="0.35">
      <c r="A19" s="25"/>
      <c r="B19" s="56"/>
      <c r="C19" s="69"/>
      <c r="D19" s="26" t="s">
        <v>22</v>
      </c>
      <c r="E19" s="48">
        <f>SUM(E12:E18)</f>
        <v>800</v>
      </c>
      <c r="F19" s="32">
        <f>SUM(F12:F18)</f>
        <v>111.50999999999999</v>
      </c>
      <c r="G19" s="32">
        <f t="shared" ref="G19:J19" si="1">SUM(G12:G18)</f>
        <v>736.45900000000006</v>
      </c>
      <c r="H19" s="32">
        <f t="shared" si="1"/>
        <v>22.867000000000001</v>
      </c>
      <c r="I19" s="32">
        <f t="shared" si="1"/>
        <v>27.919999999999998</v>
      </c>
      <c r="J19" s="74">
        <f t="shared" si="1"/>
        <v>98.094999999999999</v>
      </c>
    </row>
  </sheetData>
  <mergeCells count="1">
    <mergeCell ref="B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ASUS</cp:lastModifiedBy>
  <cp:lastPrinted>2026-01-20T09:28:36Z</cp:lastPrinted>
  <dcterms:created xsi:type="dcterms:W3CDTF">2022-03-16T14:31:32Z</dcterms:created>
  <dcterms:modified xsi:type="dcterms:W3CDTF">2026-09-08T04:20:53Z</dcterms:modified>
</cp:coreProperties>
</file>