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8_{184767E5-2AAB-4F2B-AB08-FEFECE2F2D3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4" i="1"/>
  <c r="G13" i="1"/>
  <c r="J14" i="1"/>
  <c r="I14" i="1"/>
  <c r="H14" i="1"/>
  <c r="J13" i="1"/>
  <c r="I13" i="1"/>
  <c r="H13" i="1"/>
  <c r="H20" i="1" s="1"/>
  <c r="G7" i="1"/>
  <c r="J7" i="1"/>
  <c r="I7" i="1"/>
  <c r="H7" i="1"/>
  <c r="G9" i="1"/>
  <c r="H9" i="1"/>
  <c r="I9" i="1"/>
  <c r="J9" i="1"/>
  <c r="F9" i="1"/>
  <c r="I20" i="1"/>
  <c r="J20" i="1"/>
  <c r="G20" i="1"/>
  <c r="F20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<sst xmlns="http://schemas.openxmlformats.org/spreadsheetml/2006/main" count="33" uniqueCount="32">
  <si>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</si>
  <si>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</si>
  <si>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</si>
  <si>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</si>
  <si>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</si>
  <si>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</si>
  <si>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</si>
  <si>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</si>
  <si>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</si>
  <si>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</si>
  <si>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</si>
  <si>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</si>
  <si>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</si>
  <si>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</si>
  <si>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</si>
  <si>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</si>
  <si>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</si>
  <si>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</si>
  <si>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</si>
  <si>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</si>
  <si>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</si>
  <si>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</si>
  <si>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</si>
  <si>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</si>
  <si>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</si>
  <si>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Булочка российская</t>
  </si>
  <si>
    <t>Каша ячневая молочная жидкая</t>
  </si>
  <si>
    <t>Кофейный напиток с мол (2 в)</t>
  </si>
  <si>
    <t xml:space="preserve">Суп с карт.макаронными изделиями          </t>
  </si>
  <si>
    <t>Фрикадельки из кур с соусом</t>
  </si>
  <si>
    <t>Каша пшенная рассыпчатая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</si>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</sst>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2" fontId="0" fillId="0" borderId="6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2" fontId="0" fillId="0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3" borderId="1" xfId="0" applyFont="1" applyFill="1" applyBorder="1"/>
    <xf numFmtId="2" fontId="2" fillId="0" borderId="1" xfId="0" applyNumberFormat="1" applyFont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0" borderId="15" xfId="0" applyBorder="1"/>
    <xf numFmtId="0" fontId="0" fillId="0" borderId="15" xfId="0" applyFill="1" applyBorder="1"/>
    <xf numFmtId="0" fontId="4" fillId="3" borderId="18" xfId="0" applyFont="1" applyFill="1" applyBorder="1" applyProtection="1">
      <protection locked="0"/>
    </xf>
    <xf numFmtId="0" fontId="0" fillId="0" borderId="17" xfId="0" applyFill="1" applyBorder="1"/>
    <xf numFmtId="0" fontId="4" fillId="0" borderId="15" xfId="0" applyFont="1" applyFill="1" applyBorder="1" applyProtection="1">
      <protection locked="0"/>
    </xf>
    <xf numFmtId="0" fontId="4" fillId="0" borderId="18" xfId="0" applyFont="1" applyFill="1" applyBorder="1" applyProtection="1">
      <protection locked="0"/>
    </xf>
    <xf numFmtId="0" fontId="1" fillId="0" borderId="19" xfId="0" applyFon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4" fillId="0" borderId="20" xfId="0" applyFont="1" applyFill="1" applyBorder="1" applyProtection="1">
      <protection locked="0"/>
    </xf>
    <xf numFmtId="0" fontId="4" fillId="0" borderId="21" xfId="0" applyFont="1" applyFill="1" applyBorder="1" applyProtection="1">
      <protection locked="0"/>
    </xf>
    <xf numFmtId="0" fontId="3" fillId="3" borderId="20" xfId="0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0" fontId="3" fillId="0" borderId="20" xfId="0" applyFont="1" applyFill="1" applyBorder="1" applyAlignment="1" applyProtection="1">
      <alignment horizontal="center"/>
      <protection locked="0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C1" workbookViewId="0">
      <selection activeCell="M9" sqref="M9"/>
    </sheetView>
  </sheetViews>
  <sheetFormatPr defaultRowHeight="14.4" x14ac:dyDescent="0.3"/>
  <cols>
    <col min="1" max="1" width="15.6640625" customWidth="1"/>
    <col min="2" max="2" width="14" customWidth="1"/>
    <col min="4" max="4" width="30.21875" customWidth="1"/>
    <col min="5" max="5" width="11.6640625" customWidth="1"/>
    <col min="10" max="10" width="10.109375" bestFit="1" customWidth="1"/>
  </cols>
  <sheetData>
    <row r="1" spans="1:10" x14ac:dyDescent="0.3">
      <c r="A1" s="37" t="s">
        <v>0</v>
      </c>
      <c r="B1" s="40"/>
      <c r="C1" s="41"/>
      <c r="D1" s="42"/>
      <c r="E1" t="s">
        <v>1</v>
      </c>
      <c r="F1" s="36"/>
      <c r="I1" t="s">
        <v>2</v>
      </c>
      <c r="J1" s="1" t="s">
        <v>3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6" x14ac:dyDescent="0.3">
      <c r="A4" s="5"/>
      <c r="B4" s="52"/>
      <c r="C4" s="59">
        <v>567</v>
      </c>
      <c r="D4" s="60" t="s">
        <v>25</v>
      </c>
      <c r="E4" s="61">
        <v>60</v>
      </c>
      <c r="F4" s="6">
        <v>10</v>
      </c>
      <c r="G4" s="61">
        <v>203</v>
      </c>
      <c r="H4" s="61">
        <v>4.3</v>
      </c>
      <c r="I4" s="61">
        <v>5</v>
      </c>
      <c r="J4" s="62">
        <v>35.299999999999997</v>
      </c>
    </row>
    <row r="5" spans="1:10" ht="31.2" x14ac:dyDescent="0.3">
      <c r="A5" s="7"/>
      <c r="B5" s="53"/>
      <c r="C5" s="63">
        <v>115</v>
      </c>
      <c r="D5" s="30" t="s">
        <v>26</v>
      </c>
      <c r="E5" s="44">
        <v>205</v>
      </c>
      <c r="F5" s="8">
        <v>19.829999999999998</v>
      </c>
      <c r="G5" s="46">
        <v>246.87</v>
      </c>
      <c r="H5" s="44">
        <v>7.23</v>
      </c>
      <c r="I5" s="44">
        <v>6.67</v>
      </c>
      <c r="J5" s="64">
        <v>39.54</v>
      </c>
    </row>
    <row r="6" spans="1:10" ht="31.2" x14ac:dyDescent="0.3">
      <c r="A6" s="7"/>
      <c r="B6" s="53"/>
      <c r="C6" s="65">
        <v>287</v>
      </c>
      <c r="D6" s="9" t="s">
        <v>27</v>
      </c>
      <c r="E6" s="45">
        <v>200</v>
      </c>
      <c r="F6" s="11">
        <v>15</v>
      </c>
      <c r="G6" s="12">
        <v>89.32</v>
      </c>
      <c r="H6" s="12">
        <v>1.4</v>
      </c>
      <c r="I6" s="12">
        <v>1.6</v>
      </c>
      <c r="J6" s="13">
        <v>17.350000000000001</v>
      </c>
    </row>
    <row r="7" spans="1:10" ht="15.6" x14ac:dyDescent="0.3">
      <c r="A7" s="7"/>
      <c r="B7" s="54"/>
      <c r="C7" s="66">
        <v>108</v>
      </c>
      <c r="D7" s="43" t="s">
        <v>15</v>
      </c>
      <c r="E7" s="45">
        <v>55</v>
      </c>
      <c r="F7" s="11">
        <v>6.5</v>
      </c>
      <c r="G7" s="45">
        <f>70.5/30*55</f>
        <v>129.25</v>
      </c>
      <c r="H7" s="45">
        <f>2.28/30*55</f>
        <v>4.18</v>
      </c>
      <c r="I7" s="45">
        <f>0.24/30*55</f>
        <v>0.44</v>
      </c>
      <c r="J7" s="67">
        <f>14.76/30*55</f>
        <v>27.06</v>
      </c>
    </row>
    <row r="8" spans="1:10" ht="16.2" thickBot="1" x14ac:dyDescent="0.35">
      <c r="A8" s="16"/>
      <c r="B8" s="55"/>
      <c r="C8" s="68"/>
      <c r="D8" s="17"/>
      <c r="E8" s="18"/>
      <c r="F8" s="18"/>
      <c r="G8" s="18"/>
      <c r="H8" s="18"/>
      <c r="I8" s="18"/>
      <c r="J8" s="19"/>
    </row>
    <row r="9" spans="1:10" ht="15.6" x14ac:dyDescent="0.3">
      <c r="A9" s="20"/>
      <c r="B9" s="56"/>
      <c r="C9" s="66"/>
      <c r="D9" s="14"/>
      <c r="E9" s="39">
        <v>500</v>
      </c>
      <c r="F9" s="21">
        <f>SUM(F4:F8)</f>
        <v>51.33</v>
      </c>
      <c r="G9" s="21">
        <f t="shared" ref="G9:J9" si="0">SUM(G4:G8)</f>
        <v>668.44</v>
      </c>
      <c r="H9" s="21">
        <f t="shared" si="0"/>
        <v>17.11</v>
      </c>
      <c r="I9" s="21">
        <f t="shared" si="0"/>
        <v>13.709999999999999</v>
      </c>
      <c r="J9" s="69">
        <f t="shared" si="0"/>
        <v>119.25</v>
      </c>
    </row>
    <row r="10" spans="1:10" ht="15.6" x14ac:dyDescent="0.3">
      <c r="A10" s="24"/>
      <c r="B10" s="57"/>
      <c r="C10" s="70"/>
      <c r="D10" s="25"/>
      <c r="E10" s="10"/>
      <c r="F10" s="10"/>
      <c r="G10" s="10"/>
      <c r="H10" s="10"/>
      <c r="I10" s="10"/>
      <c r="J10" s="15"/>
    </row>
    <row r="11" spans="1:10" ht="16.2" thickBot="1" x14ac:dyDescent="0.35">
      <c r="A11" s="26"/>
      <c r="B11" s="58"/>
      <c r="C11" s="71"/>
      <c r="D11" s="27"/>
      <c r="E11" s="28"/>
      <c r="F11" s="28"/>
      <c r="G11" s="28"/>
      <c r="H11" s="28"/>
      <c r="I11" s="28"/>
      <c r="J11" s="29"/>
    </row>
    <row r="12" spans="1:10" ht="15.6" x14ac:dyDescent="0.3">
      <c r="A12" s="20" t="s">
        <v>14</v>
      </c>
      <c r="B12" s="56" t="s">
        <v>18</v>
      </c>
      <c r="C12" s="66"/>
      <c r="D12" s="30"/>
      <c r="E12" s="31"/>
      <c r="F12" s="21"/>
      <c r="G12" s="32"/>
      <c r="H12" s="32"/>
      <c r="I12" s="32"/>
      <c r="J12" s="33"/>
    </row>
    <row r="13" spans="1:10" ht="31.2" x14ac:dyDescent="0.3">
      <c r="A13" s="24"/>
      <c r="B13" s="54" t="s">
        <v>19</v>
      </c>
      <c r="C13" s="72">
        <v>47</v>
      </c>
      <c r="D13" s="34" t="s">
        <v>28</v>
      </c>
      <c r="E13" s="45">
        <v>200</v>
      </c>
      <c r="F13" s="11">
        <v>25</v>
      </c>
      <c r="G13" s="49">
        <f>124.09/250*200</f>
        <v>99.272000000000006</v>
      </c>
      <c r="H13" s="12">
        <f>2.83/250*200</f>
        <v>2.2640000000000002</v>
      </c>
      <c r="I13" s="12">
        <f>2.86/250*200</f>
        <v>2.2879999999999998</v>
      </c>
      <c r="J13" s="13">
        <f>21.76/250*200</f>
        <v>17.408000000000001</v>
      </c>
    </row>
    <row r="14" spans="1:10" ht="15.6" x14ac:dyDescent="0.3">
      <c r="A14" s="24"/>
      <c r="B14" s="54" t="s">
        <v>20</v>
      </c>
      <c r="C14" s="72">
        <v>410</v>
      </c>
      <c r="D14" s="9" t="s">
        <v>29</v>
      </c>
      <c r="E14" s="45">
        <v>100</v>
      </c>
      <c r="F14" s="11">
        <v>48.01</v>
      </c>
      <c r="G14" s="49">
        <f>149/70*100</f>
        <v>212.85714285714286</v>
      </c>
      <c r="H14" s="12">
        <f>10.7/70*100</f>
        <v>15.285714285714286</v>
      </c>
      <c r="I14" s="12">
        <f>9.3/70*100</f>
        <v>13.285714285714286</v>
      </c>
      <c r="J14" s="13">
        <f>5.7/70*100</f>
        <v>8.1428571428571441</v>
      </c>
    </row>
    <row r="15" spans="1:10" ht="15.6" x14ac:dyDescent="0.3">
      <c r="A15" s="24"/>
      <c r="B15" s="54" t="s">
        <v>21</v>
      </c>
      <c r="C15" s="66">
        <v>222</v>
      </c>
      <c r="D15" s="14" t="s">
        <v>30</v>
      </c>
      <c r="E15" s="31">
        <v>150</v>
      </c>
      <c r="F15" s="11">
        <v>15</v>
      </c>
      <c r="G15" s="22">
        <v>160.77000000000001</v>
      </c>
      <c r="H15" s="22">
        <v>4.38</v>
      </c>
      <c r="I15" s="22">
        <v>4.28</v>
      </c>
      <c r="J15" s="23">
        <v>26.09</v>
      </c>
    </row>
    <row r="16" spans="1:10" ht="15.6" x14ac:dyDescent="0.3">
      <c r="A16" s="24"/>
      <c r="B16" s="54" t="s">
        <v>22</v>
      </c>
      <c r="C16" s="66">
        <v>284</v>
      </c>
      <c r="D16" s="43" t="s">
        <v>31</v>
      </c>
      <c r="E16" s="44">
        <v>200</v>
      </c>
      <c r="F16" s="11">
        <v>13</v>
      </c>
      <c r="G16" s="50">
        <v>104.07</v>
      </c>
      <c r="H16" s="48">
        <v>0.25</v>
      </c>
      <c r="I16" s="48">
        <v>0.25</v>
      </c>
      <c r="J16" s="73">
        <v>25.35</v>
      </c>
    </row>
    <row r="17" spans="1:10" ht="15.6" x14ac:dyDescent="0.3">
      <c r="A17" s="24"/>
      <c r="B17" s="54" t="s">
        <v>23</v>
      </c>
      <c r="C17" s="74">
        <v>108</v>
      </c>
      <c r="D17" s="43" t="s">
        <v>15</v>
      </c>
      <c r="E17" s="45">
        <v>60</v>
      </c>
      <c r="F17" s="11">
        <v>7</v>
      </c>
      <c r="G17" s="12">
        <v>141</v>
      </c>
      <c r="H17" s="45">
        <v>4.5599999999999996</v>
      </c>
      <c r="I17" s="45">
        <v>0.48</v>
      </c>
      <c r="J17" s="67">
        <v>29.52</v>
      </c>
    </row>
    <row r="18" spans="1:10" ht="15.6" x14ac:dyDescent="0.3">
      <c r="A18" s="24"/>
      <c r="B18" s="54" t="s">
        <v>24</v>
      </c>
      <c r="C18" s="74">
        <v>109</v>
      </c>
      <c r="D18" s="47" t="s">
        <v>16</v>
      </c>
      <c r="E18" s="44">
        <v>30</v>
      </c>
      <c r="F18" s="11">
        <v>3.5</v>
      </c>
      <c r="G18" s="44">
        <v>52.2</v>
      </c>
      <c r="H18" s="44">
        <v>1.98</v>
      </c>
      <c r="I18" s="44">
        <v>0.36</v>
      </c>
      <c r="J18" s="64">
        <v>10.02</v>
      </c>
    </row>
    <row r="19" spans="1:10" ht="15.6" x14ac:dyDescent="0.3">
      <c r="A19" s="24"/>
      <c r="B19" s="57"/>
      <c r="C19" s="70"/>
      <c r="D19" s="25"/>
      <c r="E19" s="10"/>
      <c r="F19" s="35"/>
      <c r="G19" s="10"/>
      <c r="H19" s="10"/>
      <c r="I19" s="10"/>
      <c r="J19" s="15"/>
    </row>
    <row r="20" spans="1:10" ht="16.2" thickBot="1" x14ac:dyDescent="0.35">
      <c r="A20" s="26"/>
      <c r="B20" s="58"/>
      <c r="C20" s="71"/>
      <c r="D20" s="27" t="s">
        <v>17</v>
      </c>
      <c r="E20" s="51">
        <f>SUM(E13:E19)</f>
        <v>740</v>
      </c>
      <c r="F20" s="38">
        <f>SUM(F13:F18)</f>
        <v>111.50999999999999</v>
      </c>
      <c r="G20" s="38">
        <f>SUM(G13:G19)</f>
        <v>770.16914285714302</v>
      </c>
      <c r="H20" s="38">
        <f t="shared" ref="H20:J20" si="1">SUM(H13:H19)</f>
        <v>28.719714285714286</v>
      </c>
      <c r="I20" s="38">
        <f t="shared" si="1"/>
        <v>20.943714285714286</v>
      </c>
      <c r="J20" s="75">
        <f t="shared" si="1"/>
        <v>116.53085714285714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2026-01-20T06:49:05Z</cp:lastPrinted>
  <dcterms:created xsi:type="dcterms:W3CDTF">2021-09-15T04:54:07Z</dcterms:created>
  <dcterms:modified xsi:type="dcterms:W3CDTF">2026-09-08T04:06:16Z</dcterms:modified>
</cp:coreProperties>
</file>