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1-4 ОВЗ\"/>
    </mc:Choice>
  </mc:AlternateContent>
  <xr:revisionPtr revIDLastSave="0" documentId="8_{18BFDCE7-61AF-4CF4-8098-199355B2D52C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0" i="1" l="1"/>
  <c r="G15" i="1"/>
  <c r="G14" i="1"/>
  <c r="G13" i="1"/>
  <c r="J15" i="1"/>
  <c r="I15" i="1"/>
  <c r="H15" i="1"/>
  <c r="J14" i="1"/>
  <c r="I14" i="1"/>
  <c r="H14" i="1"/>
  <c r="J13" i="1"/>
  <c r="I13" i="1"/>
  <c r="H13" i="1"/>
  <c r="H20" i="1" s="1"/>
  <c r="G7" i="1"/>
  <c r="J7" i="1"/>
  <c r="I7" i="1"/>
  <c r="H7" i="1"/>
  <c r="G9" i="1"/>
  <c r="H9" i="1"/>
  <c r="I9" i="1"/>
  <c r="J9" i="1"/>
  <c r="F9" i="1"/>
  <c r="I20" i="1"/>
  <c r="J20" i="1"/>
  <c r="G20" i="1"/>
  <c r="F20" i="1"/>
</calcChain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<sst xmlns="http://schemas.openxmlformats.org/spreadsheetml/2006/main" count="33" uniqueCount="32">
  <si>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</si>
  <si>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</si>
  <si>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</si>
  <si>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</si>
  <si>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</si>
  <si>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</si>
  <si>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</si>
  <si>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</si>
  <si>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</si>
  <si>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</si>
  <si>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</si>
  <si>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</si>
  <si>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</si>
  <si>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</si>
  <si>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пшеничный</t>
  </si>
  <si>
    <t>Хлеб ржаной</t>
  </si>
  <si>
    <t xml:space="preserve">ИТОГО </t>
  </si>
  <si>
    <t>10 день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</si>
  <si>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</si>
  <si>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</si>
  <si>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</si>
  <si>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</si>
  <si>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</si>
  <si>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</si>
  <si>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</si>
  <si>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</si>
  <si>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Печенье</t>
  </si>
  <si>
    <t>Каша  рисовая мол жидкая</t>
  </si>
  <si>
    <t>Суп -лапша домашняя</t>
  </si>
  <si>
    <t>Курица в соусе с томатом</t>
  </si>
  <si>
    <t>Каша гречневая рассыпчатая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</si>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</sst>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2" fontId="2" fillId="0" borderId="5" xfId="0" applyNumberFormat="1" applyFont="1" applyFill="1" applyBorder="1" applyAlignment="1" applyProtection="1">
      <alignment horizontal="center"/>
      <protection locked="0"/>
    </xf>
    <xf numFmtId="0" fontId="0" fillId="0" borderId="7" xfId="0" applyBorder="1"/>
    <xf numFmtId="0" fontId="0" fillId="0" borderId="8" xfId="0" applyBorder="1"/>
    <xf numFmtId="0" fontId="1" fillId="0" borderId="8" xfId="0" applyFont="1" applyFill="1" applyBorder="1" applyAlignment="1" applyProtection="1">
      <alignment horizontal="center"/>
      <protection locked="0"/>
    </xf>
    <xf numFmtId="2" fontId="2" fillId="0" borderId="8" xfId="0" applyNumberFormat="1" applyFont="1" applyFill="1" applyBorder="1" applyAlignment="1" applyProtection="1">
      <alignment horizontal="center"/>
      <protection locked="0"/>
    </xf>
    <xf numFmtId="0" fontId="0" fillId="0" borderId="8" xfId="0" applyFill="1" applyBorder="1"/>
    <xf numFmtId="0" fontId="4" fillId="0" borderId="8" xfId="0" applyFont="1" applyFill="1" applyBorder="1" applyAlignment="1" applyProtection="1">
      <alignment horizontal="center"/>
      <protection locked="0"/>
    </xf>
    <xf numFmtId="0" fontId="3" fillId="0" borderId="8" xfId="0" applyFont="1" applyFill="1" applyBorder="1" applyProtection="1">
      <protection locked="0"/>
    </xf>
    <xf numFmtId="0" fontId="0" fillId="0" borderId="10" xfId="0" applyBorder="1"/>
    <xf numFmtId="0" fontId="3" fillId="2" borderId="11" xfId="0" applyFont="1" applyFill="1" applyBorder="1" applyProtection="1"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0" fillId="0" borderId="4" xfId="0" applyFill="1" applyBorder="1"/>
    <xf numFmtId="0" fontId="0" fillId="0" borderId="5" xfId="0" applyFill="1" applyBorder="1"/>
    <xf numFmtId="0" fontId="4" fillId="0" borderId="8" xfId="0" applyFont="1" applyBorder="1" applyAlignment="1">
      <alignment horizontal="center"/>
    </xf>
    <xf numFmtId="0" fontId="3" fillId="0" borderId="8" xfId="0" applyFont="1" applyBorder="1"/>
    <xf numFmtId="0" fontId="0" fillId="0" borderId="7" xfId="0" applyFill="1" applyBorder="1"/>
    <xf numFmtId="0" fontId="3" fillId="0" borderId="8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0" fillId="0" borderId="10" xfId="0" applyFill="1" applyBorder="1"/>
    <xf numFmtId="0" fontId="3" fillId="0" borderId="11" xfId="0" applyFont="1" applyFill="1" applyBorder="1" applyProtection="1">
      <protection locked="0"/>
    </xf>
    <xf numFmtId="0" fontId="3" fillId="0" borderId="11" xfId="0" applyFont="1" applyFill="1" applyBorder="1" applyAlignment="1" applyProtection="1">
      <alignment horizontal="center" vertical="center"/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center"/>
    </xf>
    <xf numFmtId="0" fontId="2" fillId="0" borderId="5" xfId="0" applyFont="1" applyBorder="1"/>
    <xf numFmtId="2" fontId="2" fillId="0" borderId="5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49" fontId="0" fillId="3" borderId="8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4" fontId="5" fillId="3" borderId="8" xfId="0" applyNumberFormat="1" applyFont="1" applyFill="1" applyBorder="1" applyProtection="1">
      <protection locked="0"/>
    </xf>
    <xf numFmtId="0" fontId="0" fillId="0" borderId="5" xfId="0" applyBorder="1"/>
    <xf numFmtId="0" fontId="4" fillId="2" borderId="8" xfId="0" applyFont="1" applyFill="1" applyBorder="1" applyAlignment="1">
      <alignment horizontal="center"/>
    </xf>
    <xf numFmtId="0" fontId="2" fillId="2" borderId="8" xfId="0" applyFont="1" applyFill="1" applyBorder="1"/>
    <xf numFmtId="0" fontId="3" fillId="0" borderId="5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4" fillId="0" borderId="8" xfId="0" applyFont="1" applyBorder="1" applyAlignment="1">
      <alignment horizontal="center" vertical="center" wrapText="1"/>
    </xf>
    <xf numFmtId="0" fontId="0" fillId="4" borderId="0" xfId="0" applyFill="1"/>
    <xf numFmtId="2" fontId="6" fillId="0" borderId="11" xfId="0" applyNumberFormat="1" applyFont="1" applyFill="1" applyBorder="1" applyAlignment="1" applyProtection="1">
      <alignment horizontal="center" vertical="center"/>
      <protection locked="0"/>
    </xf>
    <xf numFmtId="0" fontId="0" fillId="3" borderId="15" xfId="0" applyFill="1" applyBorder="1" applyAlignment="1" applyProtection="1">
      <protection locked="0"/>
    </xf>
    <xf numFmtId="0" fontId="0" fillId="3" borderId="16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2" fillId="0" borderId="8" xfId="0" applyFont="1" applyBorder="1"/>
    <xf numFmtId="0" fontId="2" fillId="2" borderId="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2" fontId="7" fillId="0" borderId="8" xfId="0" applyNumberFormat="1" applyFont="1" applyFill="1" applyBorder="1" applyAlignment="1" applyProtection="1">
      <alignment horizontal="center"/>
      <protection locked="0"/>
    </xf>
    <xf numFmtId="2" fontId="7" fillId="0" borderId="5" xfId="0" applyNumberFormat="1" applyFont="1" applyFill="1" applyBorder="1" applyProtection="1">
      <protection locked="0"/>
    </xf>
    <xf numFmtId="0" fontId="2" fillId="2" borderId="15" xfId="0" applyFont="1" applyFill="1" applyBorder="1" applyAlignment="1">
      <alignment horizontal="center" vertical="center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/>
    <xf numFmtId="0" fontId="2" fillId="2" borderId="5" xfId="0" applyFont="1" applyFill="1" applyBorder="1" applyAlignment="1">
      <alignment horizontal="center" vertical="center"/>
    </xf>
    <xf numFmtId="2" fontId="2" fillId="2" borderId="17" xfId="0" applyNumberFormat="1" applyFont="1" applyFill="1" applyBorder="1" applyAlignment="1">
      <alignment horizontal="center" vertical="center"/>
    </xf>
    <xf numFmtId="2" fontId="2" fillId="2" borderId="6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2" fontId="7" fillId="0" borderId="6" xfId="0" applyNumberFormat="1" applyFont="1" applyFill="1" applyBorder="1" applyProtection="1">
      <protection locked="0"/>
    </xf>
    <xf numFmtId="2" fontId="6" fillId="0" borderId="12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D14" sqref="D14"/>
    </sheetView>
  </sheetViews>
  <sheetFormatPr defaultRowHeight="14.4" x14ac:dyDescent="0.3"/>
  <cols>
    <col min="1" max="1" width="16.44140625" customWidth="1"/>
    <col min="2" max="2" width="15.44140625" customWidth="1"/>
    <col min="4" max="4" width="35" customWidth="1"/>
    <col min="7" max="7" width="13.5546875" customWidth="1"/>
    <col min="10" max="10" width="10.109375" bestFit="1" customWidth="1"/>
  </cols>
  <sheetData>
    <row r="1" spans="1:10" x14ac:dyDescent="0.3">
      <c r="A1" s="44" t="s">
        <v>0</v>
      </c>
      <c r="B1" s="46"/>
      <c r="C1" s="47"/>
      <c r="D1" s="48"/>
      <c r="E1" t="s">
        <v>1</v>
      </c>
      <c r="F1" s="35"/>
      <c r="I1" t="s">
        <v>2</v>
      </c>
      <c r="J1" s="37" t="s">
        <v>17</v>
      </c>
    </row>
    <row r="2" spans="1:10" ht="15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15.6" x14ac:dyDescent="0.3">
      <c r="A4" s="4"/>
      <c r="B4" s="38"/>
      <c r="C4" s="28">
        <v>590</v>
      </c>
      <c r="D4" s="59" t="s">
        <v>26</v>
      </c>
      <c r="E4" s="60">
        <v>50</v>
      </c>
      <c r="F4" s="5">
        <v>10</v>
      </c>
      <c r="G4" s="61">
        <v>208.5</v>
      </c>
      <c r="H4" s="60">
        <v>3.75</v>
      </c>
      <c r="I4" s="60">
        <v>4.9000000000000004</v>
      </c>
      <c r="J4" s="62">
        <v>37.200000000000003</v>
      </c>
    </row>
    <row r="5" spans="1:10" ht="15.6" x14ac:dyDescent="0.3">
      <c r="A5" s="6"/>
      <c r="B5" s="7"/>
      <c r="C5" s="39">
        <v>114</v>
      </c>
      <c r="D5" s="42" t="s">
        <v>27</v>
      </c>
      <c r="E5" s="51">
        <v>205</v>
      </c>
      <c r="F5" s="9">
        <v>26.83</v>
      </c>
      <c r="G5" s="53">
        <v>210.12</v>
      </c>
      <c r="H5" s="51">
        <v>5.12</v>
      </c>
      <c r="I5" s="51">
        <v>6.62</v>
      </c>
      <c r="J5" s="63">
        <v>32.61</v>
      </c>
    </row>
    <row r="6" spans="1:10" ht="15.6" x14ac:dyDescent="0.3">
      <c r="A6" s="6"/>
      <c r="B6" s="7"/>
      <c r="C6" s="8">
        <v>493</v>
      </c>
      <c r="D6" s="49" t="s">
        <v>25</v>
      </c>
      <c r="E6" s="51">
        <v>200</v>
      </c>
      <c r="F6" s="9">
        <v>8</v>
      </c>
      <c r="G6" s="54">
        <v>60</v>
      </c>
      <c r="H6" s="52">
        <v>0.1</v>
      </c>
      <c r="I6" s="52">
        <v>0</v>
      </c>
      <c r="J6" s="64">
        <v>15</v>
      </c>
    </row>
    <row r="7" spans="1:10" ht="15.6" x14ac:dyDescent="0.3">
      <c r="A7" s="6"/>
      <c r="B7" s="10"/>
      <c r="C7" s="19">
        <v>108</v>
      </c>
      <c r="D7" s="49" t="s">
        <v>14</v>
      </c>
      <c r="E7" s="50">
        <v>55</v>
      </c>
      <c r="F7" s="55">
        <v>6.5</v>
      </c>
      <c r="G7" s="50">
        <f>70.5/30*55</f>
        <v>129.25</v>
      </c>
      <c r="H7" s="50">
        <f>2.28/30*55</f>
        <v>4.18</v>
      </c>
      <c r="I7" s="50">
        <f>0.24/30*55</f>
        <v>0.44</v>
      </c>
      <c r="J7" s="65">
        <f>14.76/30*55</f>
        <v>27.06</v>
      </c>
    </row>
    <row r="8" spans="1:10" ht="16.2" thickBot="1" x14ac:dyDescent="0.35">
      <c r="A8" s="13"/>
      <c r="B8" s="14"/>
      <c r="C8" s="14"/>
      <c r="D8" s="14"/>
      <c r="E8" s="15"/>
      <c r="F8" s="15"/>
      <c r="G8" s="15"/>
      <c r="H8" s="15"/>
      <c r="I8" s="15"/>
      <c r="J8" s="16"/>
    </row>
    <row r="9" spans="1:10" ht="15.6" x14ac:dyDescent="0.3">
      <c r="A9" s="17"/>
      <c r="B9" s="18"/>
      <c r="C9" s="19"/>
      <c r="D9" s="20"/>
      <c r="E9" s="22">
        <v>500</v>
      </c>
      <c r="F9" s="56">
        <f>SUM(F4:F8)</f>
        <v>51.33</v>
      </c>
      <c r="G9" s="56">
        <f t="shared" ref="G9:J9" si="0">SUM(G4:G8)</f>
        <v>607.87</v>
      </c>
      <c r="H9" s="56">
        <f t="shared" si="0"/>
        <v>13.15</v>
      </c>
      <c r="I9" s="56">
        <f t="shared" si="0"/>
        <v>11.959999999999999</v>
      </c>
      <c r="J9" s="66">
        <f t="shared" si="0"/>
        <v>111.87</v>
      </c>
    </row>
    <row r="10" spans="1:10" ht="15.6" x14ac:dyDescent="0.3">
      <c r="A10" s="21"/>
      <c r="B10" s="12"/>
      <c r="C10" s="12"/>
      <c r="D10" s="12"/>
      <c r="E10" s="22"/>
      <c r="F10" s="22"/>
      <c r="G10" s="22"/>
      <c r="H10" s="22"/>
      <c r="I10" s="22"/>
      <c r="J10" s="23"/>
    </row>
    <row r="11" spans="1:10" ht="16.2" thickBot="1" x14ac:dyDescent="0.35">
      <c r="A11" s="24"/>
      <c r="B11" s="25"/>
      <c r="C11" s="25"/>
      <c r="D11" s="25"/>
      <c r="E11" s="26"/>
      <c r="F11" s="26"/>
      <c r="G11" s="26"/>
      <c r="H11" s="26"/>
      <c r="I11" s="26"/>
      <c r="J11" s="27"/>
    </row>
    <row r="12" spans="1:10" ht="15.6" x14ac:dyDescent="0.3">
      <c r="A12" s="17" t="s">
        <v>13</v>
      </c>
      <c r="B12" s="18" t="s">
        <v>18</v>
      </c>
      <c r="C12" s="28"/>
      <c r="D12" s="29"/>
      <c r="E12" s="41"/>
      <c r="F12" s="56"/>
      <c r="G12" s="30"/>
      <c r="H12" s="30"/>
      <c r="I12" s="30"/>
      <c r="J12" s="31"/>
    </row>
    <row r="13" spans="1:10" ht="15.6" x14ac:dyDescent="0.3">
      <c r="A13" s="21"/>
      <c r="B13" s="10" t="s">
        <v>19</v>
      </c>
      <c r="C13" s="19">
        <v>56</v>
      </c>
      <c r="D13" s="42" t="s">
        <v>28</v>
      </c>
      <c r="E13" s="51">
        <v>200</v>
      </c>
      <c r="F13" s="55">
        <v>25</v>
      </c>
      <c r="G13" s="54">
        <f>109.38/250*200</f>
        <v>87.503999999999991</v>
      </c>
      <c r="H13" s="52">
        <f>2.45/250*200</f>
        <v>1.9600000000000002</v>
      </c>
      <c r="I13" s="52">
        <f>4.89/250*200</f>
        <v>3.9119999999999995</v>
      </c>
      <c r="J13" s="64">
        <f>13.91/250*200</f>
        <v>11.128</v>
      </c>
    </row>
    <row r="14" spans="1:10" ht="15" customHeight="1" x14ac:dyDescent="0.3">
      <c r="A14" s="21"/>
      <c r="B14" s="10" t="s">
        <v>20</v>
      </c>
      <c r="C14" s="43">
        <v>367</v>
      </c>
      <c r="D14" s="49" t="s">
        <v>29</v>
      </c>
      <c r="E14" s="51">
        <v>100</v>
      </c>
      <c r="F14" s="55">
        <v>45.51</v>
      </c>
      <c r="G14" s="54">
        <f>242/125*100</f>
        <v>193.6</v>
      </c>
      <c r="H14" s="52">
        <f>13.6/125*100</f>
        <v>10.879999999999999</v>
      </c>
      <c r="I14" s="52">
        <f>13.5/125*100</f>
        <v>10.8</v>
      </c>
      <c r="J14" s="64">
        <f>4.1/125*100</f>
        <v>3.2799999999999994</v>
      </c>
    </row>
    <row r="15" spans="1:10" ht="15" customHeight="1" x14ac:dyDescent="0.3">
      <c r="A15" s="21"/>
      <c r="B15" s="10" t="s">
        <v>21</v>
      </c>
      <c r="C15" s="19">
        <v>219</v>
      </c>
      <c r="D15" s="49" t="s">
        <v>30</v>
      </c>
      <c r="E15" s="51">
        <v>150</v>
      </c>
      <c r="F15" s="55">
        <v>17</v>
      </c>
      <c r="G15" s="54">
        <f>175.87*1.5</f>
        <v>263.80500000000001</v>
      </c>
      <c r="H15" s="52">
        <f>5.82/100*150</f>
        <v>8.73</v>
      </c>
      <c r="I15" s="52">
        <f>3.62*1.5</f>
        <v>5.43</v>
      </c>
      <c r="J15" s="64">
        <f>30*1.5</f>
        <v>45</v>
      </c>
    </row>
    <row r="16" spans="1:10" ht="15" customHeight="1" x14ac:dyDescent="0.3">
      <c r="A16" s="21"/>
      <c r="B16" s="10" t="s">
        <v>22</v>
      </c>
      <c r="C16" s="19">
        <v>293</v>
      </c>
      <c r="D16" s="20" t="s">
        <v>31</v>
      </c>
      <c r="E16" s="32">
        <v>200</v>
      </c>
      <c r="F16" s="55">
        <v>17</v>
      </c>
      <c r="G16" s="33">
        <v>36</v>
      </c>
      <c r="H16" s="33">
        <v>2</v>
      </c>
      <c r="I16" s="33">
        <v>0.2</v>
      </c>
      <c r="J16" s="34">
        <v>5.8</v>
      </c>
    </row>
    <row r="17" spans="1:10" ht="15.6" x14ac:dyDescent="0.3">
      <c r="A17" s="21"/>
      <c r="B17" s="10" t="s">
        <v>23</v>
      </c>
      <c r="C17" s="11">
        <v>108</v>
      </c>
      <c r="D17" s="49" t="s">
        <v>14</v>
      </c>
      <c r="E17" s="50">
        <v>30</v>
      </c>
      <c r="F17" s="55">
        <v>3.5</v>
      </c>
      <c r="G17" s="57">
        <v>70.5</v>
      </c>
      <c r="H17" s="50">
        <v>2.2799999999999998</v>
      </c>
      <c r="I17" s="50">
        <v>0.24</v>
      </c>
      <c r="J17" s="65">
        <v>14.76</v>
      </c>
    </row>
    <row r="18" spans="1:10" ht="15.6" x14ac:dyDescent="0.3">
      <c r="A18" s="21"/>
      <c r="B18" s="10" t="s">
        <v>24</v>
      </c>
      <c r="C18" s="11">
        <v>109</v>
      </c>
      <c r="D18" s="40" t="s">
        <v>15</v>
      </c>
      <c r="E18" s="51">
        <v>30</v>
      </c>
      <c r="F18" s="55">
        <v>3.5</v>
      </c>
      <c r="G18" s="53">
        <v>52.2</v>
      </c>
      <c r="H18" s="51">
        <v>1.98</v>
      </c>
      <c r="I18" s="51">
        <v>0.36</v>
      </c>
      <c r="J18" s="63">
        <v>10.02</v>
      </c>
    </row>
    <row r="19" spans="1:10" ht="15.6" x14ac:dyDescent="0.3">
      <c r="A19" s="21"/>
      <c r="B19" s="12"/>
      <c r="C19" s="12"/>
      <c r="D19" s="12"/>
      <c r="E19" s="22"/>
      <c r="F19" s="36"/>
      <c r="G19" s="22"/>
      <c r="H19" s="22"/>
      <c r="I19" s="22"/>
      <c r="J19" s="23"/>
    </row>
    <row r="20" spans="1:10" ht="16.2" thickBot="1" x14ac:dyDescent="0.35">
      <c r="A20" s="24"/>
      <c r="B20" s="25"/>
      <c r="C20" s="25"/>
      <c r="D20" s="25" t="s">
        <v>16</v>
      </c>
      <c r="E20" s="58">
        <f>SUM(E13:E19)</f>
        <v>710</v>
      </c>
      <c r="F20" s="45">
        <f>SUM(F13:F18)</f>
        <v>111.50999999999999</v>
      </c>
      <c r="G20" s="45">
        <f>SUM(G13:G19)</f>
        <v>703.60900000000004</v>
      </c>
      <c r="H20" s="45">
        <f t="shared" ref="H20:J20" si="1">SUM(H13:H19)</f>
        <v>27.830000000000002</v>
      </c>
      <c r="I20" s="45">
        <f t="shared" si="1"/>
        <v>20.941999999999997</v>
      </c>
      <c r="J20" s="67">
        <f t="shared" si="1"/>
        <v>89.988</v>
      </c>
    </row>
  </sheetData>
  <mergeCells count="1">
    <mergeCell ref="B1:D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ASUS</cp:lastModifiedBy>
  <cp:lastPrinted>2026-01-20T09:45:49Z</cp:lastPrinted>
  <dcterms:created xsi:type="dcterms:W3CDTF">2021-09-13T13:43:55Z</dcterms:created>
  <dcterms:modified xsi:type="dcterms:W3CDTF">2026-09-08T04:40:19Z</dcterms:modified>
</cp:coreProperties>
</file>