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E11"/>
  <c r="F21" l="1"/>
  <c r="F11"/>
  <c r="J18"/>
  <c r="I18"/>
  <c r="H18"/>
  <c r="G18"/>
  <c r="E18"/>
  <c r="D17"/>
  <c r="E16"/>
  <c r="E15"/>
  <c r="E13"/>
  <c r="H12"/>
  <c r="E12"/>
  <c r="J7"/>
  <c r="I7"/>
  <c r="H7"/>
  <c r="G7"/>
  <c r="E7"/>
  <c r="J11"/>
  <c r="I11"/>
  <c r="E5"/>
  <c r="H11"/>
  <c r="G11"/>
  <c r="F22" l="1"/>
  <c r="G21"/>
  <c r="G22" s="1"/>
  <c r="H21"/>
  <c r="H22" s="1"/>
  <c r="J21"/>
  <c r="J22" s="1"/>
  <c r="E22"/>
</calcChain>
</file>

<file path=xl/sharedStrings.xml><?xml version="1.0" encoding="utf-8"?>
<sst xmlns="http://schemas.openxmlformats.org/spreadsheetml/2006/main" count="56" uniqueCount="53">
  <si>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</si>
  <si>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</si>
  <si>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</si>
  <si>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</si>
  <si>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</si>
  <si>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</si>
  <si>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</si>
  <si>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</si>
  <si>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</si>
  <si>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</si>
  <si>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</si>
  <si>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</si>
  <si>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</si>
  <si>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</si>
  <si>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</si>
  <si>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</si>
  <si>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</si>
  <si>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</si>
  <si>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</si>
  <si>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14.1-20</t>
  </si>
  <si>
    <t>14.1-30</t>
  </si>
  <si>
    <t>напиток</t>
  </si>
  <si>
    <t>итого</t>
  </si>
  <si>
    <t>5.6-200</t>
  </si>
  <si>
    <t>ИТОГО</t>
  </si>
  <si>
    <t>17.2-65</t>
  </si>
  <si>
    <t>Бутерброд с сыром</t>
  </si>
  <si>
    <t>7.1-210</t>
  </si>
  <si>
    <t>Каша жидкая молочная из манной крупы</t>
  </si>
  <si>
    <t>фрукты</t>
  </si>
  <si>
    <t>10.12-200</t>
  </si>
  <si>
    <t>12.16-95</t>
  </si>
  <si>
    <t>Рыба припущеная</t>
  </si>
  <si>
    <t>9,3,</t>
  </si>
  <si>
    <t>13.3-150</t>
  </si>
  <si>
    <t>Пюре картофельное</t>
  </si>
  <si>
    <t xml:space="preserve">Сок фруктовый </t>
  </si>
  <si>
    <t>14.2-40</t>
  </si>
  <si>
    <t>5.1-200</t>
  </si>
  <si>
    <t>Чай с сахаром</t>
  </si>
  <si>
    <t>1.3-110</t>
  </si>
  <si>
    <t>мандарин</t>
  </si>
  <si>
    <t>2.2-60</t>
  </si>
  <si>
    <t>Овощи натуральные соленые(помидоры)</t>
  </si>
  <si>
    <t xml:space="preserve">фрукты </t>
  </si>
  <si>
    <t>1.1-100</t>
  </si>
  <si>
    <t>Плоды свежие (яблоки)</t>
  </si>
  <si>
    <t>гор. блюдо</t>
  </si>
  <si>
    <t>Хлеб ржаной</t>
  </si>
  <si>
    <t>День 4</t>
  </si>
  <si>
    <t>Суп картофельный с мясными фрикадельками</t>
  </si>
  <si>
    <t>2. блюдо</t>
  </si>
  <si>
    <t>МБОУ СОШ №34 г.Тихорецка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</si>
</sst>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7.5"/>
      <color indexed="8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0"/>
      <name val="Times New Roman"/>
      <family val="1"/>
      <charset val="1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0" xfId="0" applyBorder="1" applyAlignment="1">
      <alignment horizontal="left" vertical="center"/>
    </xf>
    <xf numFmtId="49" fontId="0" fillId="2" borderId="8" xfId="0" applyNumberForma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49" fontId="4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 applyProtection="1">
      <alignment horizontal="center" wrapText="1"/>
      <protection locked="0"/>
    </xf>
    <xf numFmtId="0" fontId="8" fillId="0" borderId="1" xfId="1" applyFont="1" applyFill="1" applyBorder="1" applyAlignment="1">
      <alignment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2" fontId="5" fillId="0" borderId="1" xfId="1" applyNumberFormat="1" applyFont="1" applyFill="1" applyBorder="1" applyAlignment="1">
      <alignment horizontal="center" vertical="center" wrapText="1"/>
    </xf>
    <xf numFmtId="164" fontId="9" fillId="0" borderId="0" xfId="1" applyNumberFormat="1" applyFont="1" applyFill="1" applyBorder="1" applyAlignment="1">
      <alignment horizontal="center" vertical="center" wrapText="1"/>
    </xf>
    <xf numFmtId="49" fontId="5" fillId="0" borderId="13" xfId="1" applyNumberFormat="1" applyFont="1" applyFill="1" applyBorder="1" applyAlignment="1">
      <alignment horizontal="center" vertical="center" wrapText="1"/>
    </xf>
    <xf numFmtId="0" fontId="5" fillId="0" borderId="13" xfId="1" applyFont="1" applyFill="1" applyBorder="1" applyAlignment="1">
      <alignment vertical="center" wrapText="1"/>
    </xf>
    <xf numFmtId="0" fontId="5" fillId="0" borderId="13" xfId="1" applyFont="1" applyFill="1" applyBorder="1" applyAlignment="1">
      <alignment horizontal="center" vertical="center" wrapText="1"/>
    </xf>
    <xf numFmtId="164" fontId="5" fillId="0" borderId="13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45;&#1053;&#1070;/&#1052;&#1045;&#1053;&#1070;%20&#1064;&#1050;&#1054;&#1051;&#1067;%202022/&#1052;&#1045;&#1053;&#1070;%20&#1057;&#1045;&#1053;&#1058;&#1071;&#1041;&#1056;&#1068;/&#1052;&#1045;&#1053;&#1070;%20&#1072;&#1085;&#1072;&#1083;&#1080;&#1079;%20(2%20&#1074;&#1072;&#1088;&#1080;&#1072;&#1085;&#1090;&#1072;)/&#1047;&#1048;&#1052;&#1053;&#1048;&#1049;%20&#1042;&#1040;&#1056;&#1048;&#1040;&#1053;&#1058;/&#1050;&#1040;&#1056;&#1058;&#1067;%20(&#1079;&#1080;&#1084;&#1085;&#1080;&#1081;%20&#1074;&#1072;&#1088;&#1080;&#1072;&#1085;&#1090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аметки"/>
      <sheetName val="ЯЙЦО, ТВОРОГ, КАШИ"/>
      <sheetName val="СУПЫ"/>
      <sheetName val="МЯСО, РЫБА"/>
      <sheetName val="ГАРНИРЫ"/>
      <sheetName val="НАПИТКИ"/>
      <sheetName val="ФРУКТЫ, ОВОЩИ"/>
      <sheetName val="ГАСТРОНОМИЯ, ВЫПЕЧКА"/>
      <sheetName val="СОУСА"/>
      <sheetName val="Лист3"/>
    </sheetNames>
    <sheetDataSet>
      <sheetData sheetId="0"/>
      <sheetData sheetId="1"/>
      <sheetData sheetId="2">
        <row r="11">
          <cell r="E11" t="str">
            <v>Свекольник</v>
          </cell>
        </row>
        <row r="222">
          <cell r="E222">
            <v>200</v>
          </cell>
        </row>
      </sheetData>
      <sheetData sheetId="3">
        <row r="11">
          <cell r="E11" t="str">
            <v>Биточки рыбные</v>
          </cell>
        </row>
      </sheetData>
      <sheetData sheetId="4">
        <row r="11">
          <cell r="E11" t="str">
            <v>Рис отварной</v>
          </cell>
        </row>
        <row r="230">
          <cell r="E230">
            <v>150</v>
          </cell>
        </row>
      </sheetData>
      <sheetData sheetId="5">
        <row r="11">
          <cell r="P11" t="str">
            <v>Чай с сахаром</v>
          </cell>
        </row>
        <row r="14">
          <cell r="P14">
            <v>200</v>
          </cell>
        </row>
        <row r="223">
          <cell r="P223">
            <v>200</v>
          </cell>
        </row>
      </sheetData>
      <sheetData sheetId="6">
        <row r="11">
          <cell r="E11" t="str">
            <v>Фрукты свежие (яблоки)</v>
          </cell>
        </row>
        <row r="222">
          <cell r="E222">
            <v>60</v>
          </cell>
        </row>
        <row r="538">
          <cell r="A538">
            <v>0.7</v>
          </cell>
        </row>
      </sheetData>
      <sheetData sheetId="7">
        <row r="11">
          <cell r="E11" t="str">
            <v>Хлеб ржано-пшеничный</v>
          </cell>
        </row>
        <row r="13">
          <cell r="E13">
            <v>20</v>
          </cell>
          <cell r="AA13">
            <v>30</v>
          </cell>
        </row>
        <row r="31">
          <cell r="A31">
            <v>1.3</v>
          </cell>
          <cell r="C31">
            <v>0.2</v>
          </cell>
          <cell r="E31">
            <v>7.9</v>
          </cell>
          <cell r="G31">
            <v>39.1</v>
          </cell>
          <cell r="W31">
            <v>2</v>
          </cell>
          <cell r="Y31">
            <v>0.3</v>
          </cell>
          <cell r="AA31">
            <v>11.9</v>
          </cell>
          <cell r="AC31">
            <v>58.7</v>
          </cell>
        </row>
        <row r="52">
          <cell r="AA52" t="str">
            <v>Хлеб пшеничный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52</v>
      </c>
      <c r="C1" s="39"/>
      <c r="D1" s="40"/>
      <c r="E1" t="s">
        <v>15</v>
      </c>
      <c r="F1" s="11"/>
      <c r="G1" s="41" t="s">
        <v>49</v>
      </c>
      <c r="H1" s="41"/>
      <c r="I1" s="41"/>
      <c r="J1" s="10">
        <v>45302</v>
      </c>
    </row>
    <row r="2" spans="1:10" ht="7.5" customHeight="1" thickBot="1">
      <c r="G2" s="42"/>
      <c r="H2" s="42"/>
      <c r="I2" s="42"/>
    </row>
    <row r="3" spans="1:10" ht="15.75" thickBot="1">
      <c r="A3" s="7" t="s">
        <v>1</v>
      </c>
      <c r="B3" s="8" t="s">
        <v>2</v>
      </c>
      <c r="C3" s="8" t="s">
        <v>17</v>
      </c>
      <c r="D3" s="8" t="s">
        <v>3</v>
      </c>
      <c r="E3" s="8" t="s">
        <v>18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>
      <c r="A4" s="2" t="s">
        <v>9</v>
      </c>
      <c r="B4" s="1" t="s">
        <v>47</v>
      </c>
      <c r="C4" s="23" t="s">
        <v>27</v>
      </c>
      <c r="D4" s="17" t="s">
        <v>28</v>
      </c>
      <c r="E4" s="23">
        <v>210</v>
      </c>
      <c r="F4" s="23">
        <v>19.489999999999998</v>
      </c>
      <c r="G4" s="24">
        <v>232.8</v>
      </c>
      <c r="H4" s="24">
        <v>5.5</v>
      </c>
      <c r="I4" s="24">
        <v>10.7</v>
      </c>
      <c r="J4" s="24">
        <v>28.6</v>
      </c>
    </row>
    <row r="5" spans="1:10">
      <c r="B5" s="1" t="s">
        <v>21</v>
      </c>
      <c r="C5" s="22" t="s">
        <v>38</v>
      </c>
      <c r="D5" s="21" t="s">
        <v>39</v>
      </c>
      <c r="E5" s="23">
        <f>[1]НАПИТКИ!$P$14</f>
        <v>200</v>
      </c>
      <c r="F5" s="23">
        <v>1.26</v>
      </c>
      <c r="G5" s="24">
        <v>36.200000000000003</v>
      </c>
      <c r="H5" s="24">
        <v>0.2</v>
      </c>
      <c r="I5" s="24">
        <v>0</v>
      </c>
      <c r="J5" s="24">
        <v>9.1</v>
      </c>
    </row>
    <row r="6" spans="1:10">
      <c r="A6" s="3"/>
      <c r="B6" s="1" t="s">
        <v>29</v>
      </c>
      <c r="C6" s="22" t="s">
        <v>40</v>
      </c>
      <c r="D6" s="17" t="s">
        <v>41</v>
      </c>
      <c r="E6" s="23">
        <v>110</v>
      </c>
      <c r="F6" s="23">
        <v>16.5</v>
      </c>
      <c r="G6" s="24">
        <v>38.1</v>
      </c>
      <c r="H6" s="24">
        <v>0.8</v>
      </c>
      <c r="I6" s="24">
        <v>0.2</v>
      </c>
      <c r="J6" s="24">
        <v>7.5</v>
      </c>
    </row>
    <row r="7" spans="1:10" ht="15.75" thickBot="1">
      <c r="A7" s="3"/>
      <c r="B7" s="12" t="s">
        <v>14</v>
      </c>
      <c r="C7" s="22" t="s">
        <v>19</v>
      </c>
      <c r="D7" s="17" t="s">
        <v>48</v>
      </c>
      <c r="E7" s="23">
        <f>'[1]ГАСТРОНОМИЯ, ВЫПЕЧКА'!$E$13</f>
        <v>20</v>
      </c>
      <c r="F7" s="23">
        <v>1.77</v>
      </c>
      <c r="G7" s="24">
        <f>'[1]ГАСТРОНОМИЯ, ВЫПЕЧКА'!$G$31</f>
        <v>39.1</v>
      </c>
      <c r="H7" s="24">
        <f>'[1]ГАСТРОНОМИЯ, ВЫПЕЧКА'!$A$31</f>
        <v>1.3</v>
      </c>
      <c r="I7" s="24">
        <f>'[1]ГАСТРОНОМИЯ, ВЫПЕЧКА'!$C$31</f>
        <v>0.2</v>
      </c>
      <c r="J7" s="24">
        <f>'[1]ГАСТРОНОМИЯ, ВЫПЕЧКА'!$E$31</f>
        <v>7.9</v>
      </c>
    </row>
    <row r="8" spans="1:10">
      <c r="A8" s="3"/>
      <c r="B8" s="13"/>
      <c r="C8" s="34" t="s">
        <v>25</v>
      </c>
      <c r="D8" s="35" t="s">
        <v>26</v>
      </c>
      <c r="E8" s="36">
        <v>65</v>
      </c>
      <c r="F8" s="36">
        <v>22.27</v>
      </c>
      <c r="G8" s="37">
        <v>204.1</v>
      </c>
      <c r="H8" s="37">
        <v>7.5</v>
      </c>
      <c r="I8" s="37">
        <v>10.8</v>
      </c>
      <c r="J8" s="37">
        <v>19.3</v>
      </c>
    </row>
    <row r="9" spans="1:10">
      <c r="A9" s="3"/>
      <c r="B9" s="1"/>
      <c r="C9" s="1"/>
      <c r="D9" s="1"/>
      <c r="E9" s="1"/>
      <c r="F9" s="1"/>
      <c r="G9" s="1"/>
      <c r="H9" s="1"/>
      <c r="I9" s="1"/>
      <c r="J9" s="1"/>
    </row>
    <row r="10" spans="1:10" ht="15.75" thickBot="1">
      <c r="A10" s="4"/>
      <c r="B10" s="1"/>
      <c r="C10" s="16"/>
      <c r="D10" s="17"/>
      <c r="E10" s="18"/>
      <c r="F10" s="23"/>
      <c r="G10" s="19"/>
      <c r="H10" s="19"/>
      <c r="I10" s="19"/>
      <c r="J10" s="19"/>
    </row>
    <row r="11" spans="1:10" ht="15.75" thickBot="1">
      <c r="A11" s="4"/>
      <c r="B11" s="5"/>
      <c r="C11" s="14"/>
      <c r="D11" s="20" t="s">
        <v>22</v>
      </c>
      <c r="E11" s="31">
        <f t="shared" ref="E11:J11" si="0">SUM(E4:E10)</f>
        <v>605</v>
      </c>
      <c r="F11" s="31">
        <f t="shared" si="0"/>
        <v>61.290000000000006</v>
      </c>
      <c r="G11" s="31">
        <f t="shared" si="0"/>
        <v>550.30000000000007</v>
      </c>
      <c r="H11" s="31">
        <f t="shared" si="0"/>
        <v>15.3</v>
      </c>
      <c r="I11" s="31">
        <f t="shared" si="0"/>
        <v>21.9</v>
      </c>
      <c r="J11" s="31">
        <f t="shared" si="0"/>
        <v>72.400000000000006</v>
      </c>
    </row>
    <row r="12" spans="1:10">
      <c r="A12" s="3" t="s">
        <v>10</v>
      </c>
      <c r="B12" s="6" t="s">
        <v>11</v>
      </c>
      <c r="C12" s="22" t="s">
        <v>42</v>
      </c>
      <c r="D12" s="25" t="s">
        <v>43</v>
      </c>
      <c r="E12" s="23">
        <f>'[1]ФРУКТЫ, ОВОЩИ'!$E$222</f>
        <v>60</v>
      </c>
      <c r="F12" s="23">
        <v>5.28</v>
      </c>
      <c r="G12" s="24">
        <v>12</v>
      </c>
      <c r="H12" s="24">
        <f>'[1]ФРУКТЫ, ОВОЩИ'!$A$538</f>
        <v>0.7</v>
      </c>
      <c r="I12" s="24">
        <v>0.1</v>
      </c>
      <c r="J12" s="24">
        <v>2.1</v>
      </c>
    </row>
    <row r="13" spans="1:10">
      <c r="A13" s="3"/>
      <c r="B13" s="1" t="s">
        <v>12</v>
      </c>
      <c r="C13" s="22" t="s">
        <v>30</v>
      </c>
      <c r="D13" s="17" t="s">
        <v>50</v>
      </c>
      <c r="E13" s="23">
        <f>[1]СУПЫ!$E$222</f>
        <v>200</v>
      </c>
      <c r="F13" s="23">
        <v>16.91</v>
      </c>
      <c r="G13" s="24">
        <v>96.3</v>
      </c>
      <c r="H13" s="24">
        <v>6.2</v>
      </c>
      <c r="I13" s="24">
        <v>5.3</v>
      </c>
      <c r="J13" s="24">
        <v>3.3</v>
      </c>
    </row>
    <row r="14" spans="1:10">
      <c r="A14" s="3"/>
      <c r="B14" s="1" t="s">
        <v>51</v>
      </c>
      <c r="C14" s="26" t="s">
        <v>31</v>
      </c>
      <c r="D14" s="21" t="s">
        <v>32</v>
      </c>
      <c r="E14" s="27">
        <v>95</v>
      </c>
      <c r="F14" s="27">
        <v>81.81</v>
      </c>
      <c r="G14" s="24">
        <v>160.4</v>
      </c>
      <c r="H14" s="24">
        <v>16.899999999999999</v>
      </c>
      <c r="I14" s="24" t="s">
        <v>33</v>
      </c>
      <c r="J14" s="24">
        <v>0.9</v>
      </c>
    </row>
    <row r="15" spans="1:10">
      <c r="A15" s="3"/>
      <c r="B15" s="1" t="s">
        <v>13</v>
      </c>
      <c r="C15" s="26" t="s">
        <v>34</v>
      </c>
      <c r="D15" s="17" t="s">
        <v>35</v>
      </c>
      <c r="E15" s="27">
        <f>[1]ГАРНИРЫ!$E$230</f>
        <v>150</v>
      </c>
      <c r="F15" s="27">
        <v>11.39</v>
      </c>
      <c r="G15" s="24">
        <v>137.30000000000001</v>
      </c>
      <c r="H15" s="24">
        <v>3.1</v>
      </c>
      <c r="I15" s="24">
        <v>4.8</v>
      </c>
      <c r="J15" s="24">
        <v>20.399999999999999</v>
      </c>
    </row>
    <row r="16" spans="1:10">
      <c r="A16" s="3"/>
      <c r="B16" s="1" t="s">
        <v>21</v>
      </c>
      <c r="C16" s="22" t="s">
        <v>23</v>
      </c>
      <c r="D16" s="17" t="s">
        <v>36</v>
      </c>
      <c r="E16" s="23">
        <f>[1]НАПИТКИ!$P$223</f>
        <v>200</v>
      </c>
      <c r="F16" s="32">
        <v>19</v>
      </c>
      <c r="G16" s="24">
        <v>105.6</v>
      </c>
      <c r="H16" s="24">
        <v>1</v>
      </c>
      <c r="I16" s="24">
        <v>0</v>
      </c>
      <c r="J16" s="24">
        <v>25.4</v>
      </c>
    </row>
    <row r="17" spans="1:12">
      <c r="A17" s="3"/>
      <c r="B17" s="1" t="s">
        <v>16</v>
      </c>
      <c r="C17" s="22" t="s">
        <v>37</v>
      </c>
      <c r="D17" s="17" t="str">
        <f>'[1]ГАСТРОНОМИЯ, ВЫПЕЧКА'!$AA$52</f>
        <v>Хлеб пшеничный</v>
      </c>
      <c r="E17" s="23">
        <v>40</v>
      </c>
      <c r="F17" s="23">
        <v>2.68</v>
      </c>
      <c r="G17" s="24">
        <v>93.7</v>
      </c>
      <c r="H17" s="24">
        <v>2.9</v>
      </c>
      <c r="I17" s="24">
        <v>0.3</v>
      </c>
      <c r="J17" s="24">
        <v>19.600000000000001</v>
      </c>
    </row>
    <row r="18" spans="1:12">
      <c r="A18" s="3"/>
      <c r="B18" s="1" t="s">
        <v>14</v>
      </c>
      <c r="C18" s="22" t="s">
        <v>20</v>
      </c>
      <c r="D18" s="17" t="s">
        <v>48</v>
      </c>
      <c r="E18" s="23">
        <f>'[1]ГАСТРОНОМИЯ, ВЫПЕЧКА'!$AA$13</f>
        <v>30</v>
      </c>
      <c r="F18" s="23">
        <v>2.66</v>
      </c>
      <c r="G18" s="24">
        <f>'[1]ГАСТРОНОМИЯ, ВЫПЕЧКА'!$AC$31</f>
        <v>58.7</v>
      </c>
      <c r="H18" s="24">
        <f>'[1]ГАСТРОНОМИЯ, ВЫПЕЧКА'!$W$31</f>
        <v>2</v>
      </c>
      <c r="I18" s="24">
        <f>'[1]ГАСТРОНОМИЯ, ВЫПЕЧКА'!$Y$31</f>
        <v>0.3</v>
      </c>
      <c r="J18" s="24">
        <f>'[1]ГАСТРОНОМИЯ, ВЫПЕЧКА'!$AA$31</f>
        <v>11.9</v>
      </c>
    </row>
    <row r="19" spans="1:12">
      <c r="A19" s="3"/>
      <c r="B19" s="15" t="s">
        <v>44</v>
      </c>
      <c r="C19" s="22" t="s">
        <v>45</v>
      </c>
      <c r="D19" s="17" t="s">
        <v>46</v>
      </c>
      <c r="E19" s="23">
        <v>100</v>
      </c>
      <c r="F19" s="23">
        <v>7.19</v>
      </c>
      <c r="G19" s="24">
        <v>47</v>
      </c>
      <c r="H19" s="24">
        <v>0.4</v>
      </c>
      <c r="I19" s="24">
        <v>0.4</v>
      </c>
      <c r="J19" s="24">
        <v>9.8000000000000007</v>
      </c>
    </row>
    <row r="20" spans="1:12" ht="15.75" thickBot="1">
      <c r="A20" s="4"/>
      <c r="B20" s="5"/>
      <c r="C20" s="16"/>
      <c r="D20" s="17"/>
      <c r="E20" s="28"/>
      <c r="F20" s="28"/>
      <c r="G20" s="29"/>
      <c r="H20" s="29"/>
      <c r="I20" s="29"/>
      <c r="J20" s="29"/>
    </row>
    <row r="21" spans="1:12" ht="15.75" thickBot="1">
      <c r="C21" s="14"/>
      <c r="D21" s="20" t="s">
        <v>24</v>
      </c>
      <c r="E21" s="31">
        <f>SUM(E12:E20)</f>
        <v>875</v>
      </c>
      <c r="F21" s="31">
        <f>SUM(F12:F20)</f>
        <v>146.91999999999999</v>
      </c>
      <c r="G21" s="31">
        <f t="shared" ref="G21:J21" si="1">SUM(G12:G20)</f>
        <v>711.00000000000011</v>
      </c>
      <c r="H21" s="31">
        <f t="shared" si="1"/>
        <v>33.199999999999996</v>
      </c>
      <c r="I21" s="31">
        <v>20.5</v>
      </c>
      <c r="J21" s="31">
        <f t="shared" si="1"/>
        <v>93.399999999999991</v>
      </c>
      <c r="L21" s="33"/>
    </row>
    <row r="22" spans="1:12">
      <c r="E22" s="30">
        <f>E21+E11</f>
        <v>1480</v>
      </c>
      <c r="F22" s="30">
        <f t="shared" ref="F22:J22" si="2">F21+F11</f>
        <v>208.20999999999998</v>
      </c>
      <c r="G22" s="30">
        <f t="shared" si="2"/>
        <v>1261.3000000000002</v>
      </c>
      <c r="H22" s="30">
        <f t="shared" si="2"/>
        <v>48.5</v>
      </c>
      <c r="I22" s="30">
        <v>43.3</v>
      </c>
      <c r="J22" s="30">
        <f t="shared" si="2"/>
        <v>165.8</v>
      </c>
    </row>
  </sheetData>
  <mergeCells count="2">
    <mergeCell ref="B1:D1"/>
    <mergeCell ref="G1:I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cp:lastPrinted>2023-12-28T10:08:59Z</cp:lastPrinted>
  <dcterms:created xsi:type="dcterms:W3CDTF">2015-06-05T18:19:34Z</dcterms:created>
  <dcterms:modified xsi:type="dcterms:W3CDTF">2024-01-13T06:31:05Z</dcterms:modified>
</cp:coreProperties>
</file>