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L28" i="1"/>
  <c r="L23"/>
  <c r="J20"/>
  <c r="I20"/>
  <c r="I23" s="1"/>
  <c r="H20"/>
  <c r="G20"/>
  <c r="G23" s="1"/>
  <c r="F20"/>
  <c r="E20"/>
  <c r="E19"/>
  <c r="F18"/>
  <c r="E18"/>
  <c r="F15"/>
  <c r="F23" s="1"/>
  <c r="F14"/>
  <c r="L13"/>
  <c r="J10"/>
  <c r="J13" s="1"/>
  <c r="J29" s="1"/>
  <c r="I10"/>
  <c r="H10"/>
  <c r="H13" s="1"/>
  <c r="H29" s="1"/>
  <c r="G10"/>
  <c r="F10"/>
  <c r="F13"/>
  <c r="F29" s="1"/>
  <c r="E10"/>
  <c r="E9"/>
  <c r="F8"/>
  <c r="L29"/>
  <c r="B29"/>
  <c r="A29"/>
  <c r="J28"/>
  <c r="I28"/>
  <c r="H28"/>
  <c r="G28"/>
  <c r="F28"/>
  <c r="B24"/>
  <c r="A24"/>
  <c r="J23"/>
  <c r="H23"/>
  <c r="B14"/>
  <c r="A14"/>
  <c r="I13"/>
  <c r="I29" s="1"/>
  <c r="G13"/>
  <c r="G29" l="1"/>
</calcChain>
</file>

<file path=xl/sharedStrings.xml><?xml version="1.0" encoding="utf-8"?>
<sst xmlns="http://schemas.openxmlformats.org/spreadsheetml/2006/main" count="69" uniqueCount="62">
  <si>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</si>
  <si>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</si>
  <si>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</si>
  <si>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</si>
  <si>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</si>
  <si>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</si>
  <si>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</si>
  <si>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</si>
  <si>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</si>
  <si>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</si>
  <si>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</si>
  <si>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</si>
  <si>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</si>
  <si>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</si>
  <si>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</si>
  <si>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</si>
  <si>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</si>
  <si>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</si>
  <si>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</si>
  <si>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</si>
  <si>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</si>
  <si>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</si>
  <si>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</si>
  <si>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</si>
  <si>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</si>
  <si>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</si>
  <si>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</si>
  <si>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</si>
  <si>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</si>
  <si>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</si>
  <si>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</si>
  <si>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</si>
  <si>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</si>
  <si>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</si>
  <si>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</si>
  <si>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</si>
  <si>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14.2-30</t>
  </si>
  <si>
    <t>14.1-20</t>
  </si>
  <si>
    <t>2.1-60</t>
  </si>
  <si>
    <t>14.2-40</t>
  </si>
  <si>
    <t>14.1-30</t>
  </si>
  <si>
    <t>Салат витаминный</t>
  </si>
  <si>
    <t>3.9-60</t>
  </si>
  <si>
    <t>Плов из птицы</t>
  </si>
  <si>
    <t>12.20-240</t>
  </si>
  <si>
    <t>Чай с сахаром</t>
  </si>
  <si>
    <t>5.1-200</t>
  </si>
  <si>
    <t>Овощи натуральные свежие (огурцы)</t>
  </si>
  <si>
    <t>Суп картофельный с макаронными изделиями</t>
  </si>
  <si>
    <t>10.9-200</t>
  </si>
  <si>
    <t>Гуляш</t>
  </si>
  <si>
    <t>12.21-90</t>
  </si>
  <si>
    <t>Каша пшеничная рассыпчатая</t>
  </si>
  <si>
    <t>13.8-155</t>
  </si>
  <si>
    <t>5.8-200</t>
  </si>
  <si>
    <t>Запеканка из творога с молоком сгущеным</t>
  </si>
  <si>
    <t>Сок фруктовый в пром.упаковке</t>
  </si>
  <si>
    <t>5.6-200</t>
  </si>
  <si>
    <t>9.2-100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</si>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</sst>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7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9" xfId="0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4" xfId="0" applyFont="1" applyFill="1" applyBorder="1" applyAlignment="1">
      <alignment vertical="top" wrapText="1"/>
    </xf>
    <xf numFmtId="0" fontId="7" fillId="4" borderId="1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0" fillId="5" borderId="1" xfId="0" applyFill="1" applyBorder="1" applyProtection="1">
      <protection locked="0"/>
    </xf>
    <xf numFmtId="164" fontId="7" fillId="0" borderId="1" xfId="0" applyNumberFormat="1" applyFont="1" applyBorder="1" applyAlignment="1">
      <alignment horizontal="center" vertical="top" wrapText="1"/>
    </xf>
    <xf numFmtId="0" fontId="15" fillId="0" borderId="2" xfId="0" applyFont="1" applyBorder="1"/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5" fillId="0" borderId="1" xfId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Protection="1">
      <protection locked="0"/>
    </xf>
    <xf numFmtId="0" fontId="12" fillId="0" borderId="17" xfId="0" applyFont="1" applyBorder="1" applyAlignment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49" fontId="3" fillId="0" borderId="18" xfId="1" applyNumberFormat="1" applyFont="1" applyFill="1" applyBorder="1" applyAlignment="1">
      <alignment horizontal="center" vertical="center" wrapText="1"/>
    </xf>
    <xf numFmtId="49" fontId="2" fillId="0" borderId="18" xfId="1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top" wrapText="1"/>
      <protection locked="0"/>
    </xf>
    <xf numFmtId="0" fontId="7" fillId="0" borderId="21" xfId="0" applyFont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3" fillId="0" borderId="21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16" fillId="4" borderId="19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/>
      <sheetData sheetId="2">
        <row r="265">
          <cell r="E265">
            <v>200</v>
          </cell>
        </row>
      </sheetData>
      <sheetData sheetId="3"/>
      <sheetData sheetId="4"/>
      <sheetData sheetId="5">
        <row r="54">
          <cell r="P54">
            <v>200</v>
          </cell>
        </row>
        <row r="92">
          <cell r="P92">
            <v>200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</sheetData>
      <sheetData sheetId="6">
        <row r="96">
          <cell r="E96">
            <v>60</v>
          </cell>
        </row>
        <row r="138">
          <cell r="E138">
            <v>60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68" t="s">
        <v>59</v>
      </c>
      <c r="D1" s="69"/>
      <c r="E1" s="69"/>
      <c r="F1" s="11" t="s">
        <v>15</v>
      </c>
      <c r="G1" s="2" t="s">
        <v>16</v>
      </c>
      <c r="H1" s="70" t="s">
        <v>60</v>
      </c>
      <c r="I1" s="70"/>
      <c r="J1" s="70"/>
      <c r="K1" s="70"/>
    </row>
    <row r="2" spans="1:12" ht="18">
      <c r="A2" s="27" t="s">
        <v>5</v>
      </c>
      <c r="C2" s="2"/>
      <c r="G2" s="2" t="s">
        <v>17</v>
      </c>
      <c r="H2" s="70" t="s">
        <v>61</v>
      </c>
      <c r="I2" s="70"/>
      <c r="J2" s="70"/>
      <c r="K2" s="70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20</v>
      </c>
      <c r="I3" s="34">
        <v>12</v>
      </c>
      <c r="J3" s="35">
        <v>2023</v>
      </c>
      <c r="K3" s="1"/>
    </row>
    <row r="4" spans="1:12">
      <c r="C4" s="2"/>
      <c r="D4" s="4"/>
      <c r="H4" s="36" t="s">
        <v>32</v>
      </c>
      <c r="I4" s="36" t="s">
        <v>33</v>
      </c>
      <c r="J4" s="36" t="s">
        <v>34</v>
      </c>
    </row>
    <row r="5" spans="1:12" ht="34.5" thickBot="1">
      <c r="A5" s="32" t="s">
        <v>13</v>
      </c>
      <c r="B5" s="33" t="s">
        <v>14</v>
      </c>
      <c r="C5" s="28" t="s">
        <v>0</v>
      </c>
      <c r="D5" s="28" t="s">
        <v>12</v>
      </c>
      <c r="E5" s="28" t="s">
        <v>11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9</v>
      </c>
      <c r="K5" s="54" t="s">
        <v>10</v>
      </c>
      <c r="L5" s="61" t="s">
        <v>31</v>
      </c>
    </row>
    <row r="6" spans="1:12" ht="15">
      <c r="A6" s="17">
        <v>1</v>
      </c>
      <c r="B6" s="18">
        <v>3</v>
      </c>
      <c r="C6" s="19" t="s">
        <v>19</v>
      </c>
      <c r="D6" s="46" t="s">
        <v>21</v>
      </c>
      <c r="E6" s="51" t="s">
        <v>41</v>
      </c>
      <c r="F6" s="44">
        <v>60</v>
      </c>
      <c r="G6" s="45">
        <v>1</v>
      </c>
      <c r="H6" s="45">
        <v>2.5</v>
      </c>
      <c r="I6" s="45">
        <v>2.2999999999999998</v>
      </c>
      <c r="J6" s="45">
        <v>36.200000000000003</v>
      </c>
      <c r="K6" s="59" t="s">
        <v>42</v>
      </c>
      <c r="L6" s="66">
        <v>6.47</v>
      </c>
    </row>
    <row r="7" spans="1:12" ht="15">
      <c r="A7" s="20"/>
      <c r="B7" s="13"/>
      <c r="C7" s="9"/>
      <c r="D7" s="46" t="s">
        <v>35</v>
      </c>
      <c r="E7" s="47" t="s">
        <v>43</v>
      </c>
      <c r="F7" s="44">
        <v>240</v>
      </c>
      <c r="G7" s="52">
        <v>19.2</v>
      </c>
      <c r="H7" s="52">
        <v>11.7</v>
      </c>
      <c r="I7" s="52">
        <v>32.9</v>
      </c>
      <c r="J7" s="52">
        <v>314.60000000000002</v>
      </c>
      <c r="K7" s="59" t="s">
        <v>44</v>
      </c>
      <c r="L7" s="66">
        <v>53.28</v>
      </c>
    </row>
    <row r="8" spans="1:12" ht="15">
      <c r="A8" s="20"/>
      <c r="B8" s="13"/>
      <c r="C8" s="9"/>
      <c r="D8" s="46" t="s">
        <v>25</v>
      </c>
      <c r="E8" s="47" t="s">
        <v>45</v>
      </c>
      <c r="F8" s="44">
        <f>[1]НАПИТКИ!$P$92</f>
        <v>200</v>
      </c>
      <c r="G8" s="52">
        <v>0.1</v>
      </c>
      <c r="H8" s="52">
        <v>0</v>
      </c>
      <c r="I8" s="52">
        <v>9</v>
      </c>
      <c r="J8" s="52">
        <v>36.799999999999997</v>
      </c>
      <c r="K8" s="59" t="s">
        <v>46</v>
      </c>
      <c r="L8" s="66">
        <v>1.2</v>
      </c>
    </row>
    <row r="9" spans="1:12" ht="15">
      <c r="A9" s="20"/>
      <c r="B9" s="13"/>
      <c r="C9" s="9"/>
      <c r="D9" s="46" t="s">
        <v>26</v>
      </c>
      <c r="E9" s="51" t="str">
        <f>'[1]ГАСТРОНОМИЯ, ВЫПЕЧКА'!$E$52</f>
        <v>Хлеб пшеничный</v>
      </c>
      <c r="F9" s="44">
        <v>30</v>
      </c>
      <c r="G9" s="45">
        <v>2.2000000000000002</v>
      </c>
      <c r="H9" s="45">
        <v>0.2</v>
      </c>
      <c r="I9" s="45">
        <v>14.7</v>
      </c>
      <c r="J9" s="45">
        <v>70.3</v>
      </c>
      <c r="K9" s="59" t="s">
        <v>36</v>
      </c>
      <c r="L9" s="66">
        <v>1.97</v>
      </c>
    </row>
    <row r="10" spans="1:12" ht="15">
      <c r="A10" s="20"/>
      <c r="B10" s="13"/>
      <c r="C10" s="9"/>
      <c r="D10" s="53" t="s">
        <v>27</v>
      </c>
      <c r="E10" s="51" t="str">
        <f>'[1]ГАСТРОНОМИЯ, ВЫПЕЧКА'!$E$11</f>
        <v>Хлеб ржано-пшеничный</v>
      </c>
      <c r="F10" s="44">
        <f>'[1]ГАСТРОНОМИЯ, ВЫПЕЧКА'!$E$13</f>
        <v>20</v>
      </c>
      <c r="G10" s="45">
        <f>'[1]ГАСТРОНОМИЯ, ВЫПЕЧКА'!$A$31</f>
        <v>1.3</v>
      </c>
      <c r="H10" s="45">
        <f>'[1]ГАСТРОНОМИЯ, ВЫПЕЧКА'!$C$31</f>
        <v>0.2</v>
      </c>
      <c r="I10" s="45">
        <f>'[1]ГАСТРОНОМИЯ, ВЫПЕЧКА'!$E$31</f>
        <v>7.9</v>
      </c>
      <c r="J10" s="45">
        <f>'[1]ГАСТРОНОМИЯ, ВЫПЕЧКА'!$G$31</f>
        <v>39.1</v>
      </c>
      <c r="K10" s="59" t="s">
        <v>37</v>
      </c>
      <c r="L10" s="66">
        <v>1.62</v>
      </c>
    </row>
    <row r="11" spans="1:12" ht="11.25" customHeight="1">
      <c r="A11" s="20"/>
      <c r="B11" s="13"/>
      <c r="C11" s="9"/>
      <c r="D11" s="40"/>
      <c r="E11" s="39"/>
      <c r="F11" s="37"/>
      <c r="G11" s="38"/>
      <c r="H11" s="38"/>
      <c r="I11" s="38"/>
      <c r="J11" s="38"/>
      <c r="K11" s="58"/>
      <c r="L11" s="65"/>
    </row>
    <row r="12" spans="1:12" ht="11.25" customHeight="1">
      <c r="A12" s="20"/>
      <c r="B12" s="13"/>
      <c r="C12" s="9"/>
      <c r="D12" s="5"/>
      <c r="E12" s="30"/>
      <c r="F12" s="31"/>
      <c r="G12" s="31"/>
      <c r="H12" s="31"/>
      <c r="I12" s="31"/>
      <c r="J12" s="31"/>
      <c r="K12" s="55"/>
      <c r="L12" s="62"/>
    </row>
    <row r="13" spans="1:12" ht="15">
      <c r="A13" s="21"/>
      <c r="B13" s="14"/>
      <c r="C13" s="6"/>
      <c r="D13" s="15" t="s">
        <v>29</v>
      </c>
      <c r="E13" s="7"/>
      <c r="F13" s="16">
        <f>SUM(F6:F12)</f>
        <v>550</v>
      </c>
      <c r="G13" s="16">
        <f>SUM(G6:G12)</f>
        <v>23.8</v>
      </c>
      <c r="H13" s="16">
        <f>SUM(H6:H12)</f>
        <v>14.599999999999998</v>
      </c>
      <c r="I13" s="16">
        <f>SUM(I6:I12)</f>
        <v>66.8</v>
      </c>
      <c r="J13" s="41">
        <f>SUM(J6:J12)</f>
        <v>497.00000000000006</v>
      </c>
      <c r="K13" s="56"/>
      <c r="L13" s="63">
        <f>SUM(L6:L12)</f>
        <v>64.540000000000006</v>
      </c>
    </row>
    <row r="14" spans="1:12" ht="15">
      <c r="A14" s="22">
        <f>A6</f>
        <v>1</v>
      </c>
      <c r="B14" s="12">
        <f>B6</f>
        <v>3</v>
      </c>
      <c r="C14" s="8" t="s">
        <v>20</v>
      </c>
      <c r="D14" s="42" t="s">
        <v>21</v>
      </c>
      <c r="E14" s="43" t="s">
        <v>47</v>
      </c>
      <c r="F14" s="44">
        <f>'[1]ФРУКТЫ, ОВОЩИ'!$E$138</f>
        <v>60</v>
      </c>
      <c r="G14" s="45">
        <v>0.4</v>
      </c>
      <c r="H14" s="45">
        <v>0.1</v>
      </c>
      <c r="I14" s="45">
        <v>1.1000000000000001</v>
      </c>
      <c r="J14" s="45">
        <v>7.2</v>
      </c>
      <c r="K14" s="59" t="s">
        <v>38</v>
      </c>
      <c r="L14" s="66">
        <v>5.68</v>
      </c>
    </row>
    <row r="15" spans="1:12" ht="15">
      <c r="A15" s="20"/>
      <c r="B15" s="13"/>
      <c r="C15" s="9"/>
      <c r="D15" s="46" t="s">
        <v>22</v>
      </c>
      <c r="E15" s="47" t="s">
        <v>48</v>
      </c>
      <c r="F15" s="44">
        <f>[1]СУПЫ!$E$265</f>
        <v>200</v>
      </c>
      <c r="G15" s="48">
        <v>2.2000000000000002</v>
      </c>
      <c r="H15" s="48">
        <v>2.2999999999999998</v>
      </c>
      <c r="I15" s="48">
        <v>13.9</v>
      </c>
      <c r="J15" s="48">
        <v>94.6</v>
      </c>
      <c r="K15" s="59" t="s">
        <v>49</v>
      </c>
      <c r="L15" s="66">
        <v>5.8</v>
      </c>
    </row>
    <row r="16" spans="1:12" ht="15">
      <c r="A16" s="20"/>
      <c r="B16" s="13"/>
      <c r="C16" s="9"/>
      <c r="D16" s="46" t="s">
        <v>23</v>
      </c>
      <c r="E16" s="49" t="s">
        <v>50</v>
      </c>
      <c r="F16" s="50">
        <v>90</v>
      </c>
      <c r="G16" s="48">
        <v>13.1</v>
      </c>
      <c r="H16" s="48">
        <v>15.1</v>
      </c>
      <c r="I16" s="48">
        <v>2.6</v>
      </c>
      <c r="J16" s="48">
        <v>198.9</v>
      </c>
      <c r="K16" s="60" t="s">
        <v>51</v>
      </c>
      <c r="L16" s="67">
        <v>28.23</v>
      </c>
    </row>
    <row r="17" spans="1:12" ht="15">
      <c r="A17" s="20"/>
      <c r="B17" s="13"/>
      <c r="C17" s="9"/>
      <c r="D17" s="46" t="s">
        <v>24</v>
      </c>
      <c r="E17" s="51" t="s">
        <v>52</v>
      </c>
      <c r="F17" s="44">
        <v>155</v>
      </c>
      <c r="G17" s="45">
        <v>6.3</v>
      </c>
      <c r="H17" s="45">
        <v>4.8</v>
      </c>
      <c r="I17" s="45">
        <v>36.9</v>
      </c>
      <c r="J17" s="45">
        <v>215.9</v>
      </c>
      <c r="K17" s="59" t="s">
        <v>53</v>
      </c>
      <c r="L17" s="66">
        <v>5.62</v>
      </c>
    </row>
    <row r="18" spans="1:12" ht="15">
      <c r="A18" s="20"/>
      <c r="B18" s="13"/>
      <c r="C18" s="9"/>
      <c r="D18" s="46" t="s">
        <v>25</v>
      </c>
      <c r="E18" s="51" t="str">
        <f>[1]НАПИТКИ!$P$308</f>
        <v>Компот из смеси сухофруктов</v>
      </c>
      <c r="F18" s="44">
        <f>[1]НАПИТКИ!$P$311</f>
        <v>200</v>
      </c>
      <c r="G18" s="45">
        <v>0.7</v>
      </c>
      <c r="H18" s="45">
        <v>0.1</v>
      </c>
      <c r="I18" s="45">
        <v>21</v>
      </c>
      <c r="J18" s="45">
        <v>82.8</v>
      </c>
      <c r="K18" s="59" t="s">
        <v>54</v>
      </c>
      <c r="L18" s="66">
        <v>3.55</v>
      </c>
    </row>
    <row r="19" spans="1:12" ht="15">
      <c r="A19" s="20"/>
      <c r="B19" s="13"/>
      <c r="C19" s="9"/>
      <c r="D19" s="46" t="s">
        <v>26</v>
      </c>
      <c r="E19" s="51" t="str">
        <f>'[1]ГАСТРОНОМИЯ, ВЫПЕЧКА'!$AA$52</f>
        <v>Хлеб пшеничный</v>
      </c>
      <c r="F19" s="44">
        <v>40</v>
      </c>
      <c r="G19" s="45">
        <v>2.9</v>
      </c>
      <c r="H19" s="45">
        <v>0.3</v>
      </c>
      <c r="I19" s="45">
        <v>19.600000000000001</v>
      </c>
      <c r="J19" s="45">
        <v>93.7</v>
      </c>
      <c r="K19" s="59" t="s">
        <v>39</v>
      </c>
      <c r="L19" s="66">
        <v>2.62</v>
      </c>
    </row>
    <row r="20" spans="1:12" ht="15">
      <c r="A20" s="20"/>
      <c r="B20" s="13"/>
      <c r="C20" s="9"/>
      <c r="D20" s="46" t="s">
        <v>27</v>
      </c>
      <c r="E20" s="51" t="str">
        <f>'[1]ГАСТРОНОМИЯ, ВЫПЕЧКА'!$AA$11</f>
        <v>Хлеб ржано-пшеничный</v>
      </c>
      <c r="F20" s="44">
        <f>'[1]ГАСТРОНОМИЯ, ВЫПЕЧКА'!$AA$13</f>
        <v>30</v>
      </c>
      <c r="G20" s="45">
        <f>'[1]ГАСТРОНОМИЯ, ВЫПЕЧКА'!$W$31</f>
        <v>2</v>
      </c>
      <c r="H20" s="45">
        <f>'[1]ГАСТРОНОМИЯ, ВЫПЕЧКА'!$Y$31</f>
        <v>0.3</v>
      </c>
      <c r="I20" s="45">
        <f>'[1]ГАСТРОНОМИЯ, ВЫПЕЧКА'!$AA$31</f>
        <v>11.9</v>
      </c>
      <c r="J20" s="45">
        <f>'[1]ГАСТРОНОМИЯ, ВЫПЕЧКА'!$AC$31</f>
        <v>58.7</v>
      </c>
      <c r="K20" s="59" t="s">
        <v>40</v>
      </c>
      <c r="L20" s="66">
        <v>2.4300000000000002</v>
      </c>
    </row>
    <row r="21" spans="1:12" ht="15">
      <c r="A21" s="20"/>
      <c r="B21" s="13"/>
      <c r="C21" s="9"/>
      <c r="D21" s="5"/>
      <c r="E21" s="30"/>
      <c r="F21" s="31"/>
      <c r="G21" s="31"/>
      <c r="H21" s="31"/>
      <c r="I21" s="31"/>
      <c r="J21" s="31"/>
      <c r="K21" s="55"/>
      <c r="L21" s="62"/>
    </row>
    <row r="22" spans="1:12" ht="15">
      <c r="A22" s="20"/>
      <c r="B22" s="13"/>
      <c r="C22" s="9"/>
      <c r="D22" s="5"/>
      <c r="E22" s="30"/>
      <c r="F22" s="31"/>
      <c r="G22" s="31"/>
      <c r="H22" s="31"/>
      <c r="I22" s="31"/>
      <c r="J22" s="31"/>
      <c r="K22" s="55"/>
      <c r="L22" s="62"/>
    </row>
    <row r="23" spans="1:12" ht="15">
      <c r="A23" s="21"/>
      <c r="B23" s="14"/>
      <c r="C23" s="6"/>
      <c r="D23" s="15" t="s">
        <v>29</v>
      </c>
      <c r="E23" s="7"/>
      <c r="F23" s="16">
        <f>SUM(F14:F22)</f>
        <v>775</v>
      </c>
      <c r="G23" s="16">
        <f>SUM(G14:G22)</f>
        <v>27.599999999999998</v>
      </c>
      <c r="H23" s="16">
        <f>SUM(H14:H22)</f>
        <v>23.000000000000004</v>
      </c>
      <c r="I23" s="16">
        <f>SUM(I14:I22)</f>
        <v>107</v>
      </c>
      <c r="J23" s="16">
        <f>SUM(J14:J22)</f>
        <v>751.80000000000007</v>
      </c>
      <c r="K23" s="56"/>
      <c r="L23" s="63">
        <f>SUM(L14:L22)</f>
        <v>53.929999999999993</v>
      </c>
    </row>
    <row r="24" spans="1:12" ht="15">
      <c r="A24" s="22">
        <f>A6</f>
        <v>1</v>
      </c>
      <c r="B24" s="12">
        <f>B6</f>
        <v>3</v>
      </c>
      <c r="C24" s="8" t="s">
        <v>28</v>
      </c>
      <c r="D24" s="10"/>
      <c r="E24" s="30" t="s">
        <v>55</v>
      </c>
      <c r="F24" s="31">
        <v>130</v>
      </c>
      <c r="G24" s="31">
        <v>19.7</v>
      </c>
      <c r="H24" s="31">
        <v>15</v>
      </c>
      <c r="I24" s="31">
        <v>31.3</v>
      </c>
      <c r="J24" s="31">
        <v>338.5</v>
      </c>
      <c r="K24" s="55" t="s">
        <v>58</v>
      </c>
      <c r="L24" s="62">
        <v>51.24</v>
      </c>
    </row>
    <row r="25" spans="1:12" ht="15">
      <c r="A25" s="20"/>
      <c r="B25" s="13"/>
      <c r="C25" s="9"/>
      <c r="D25" s="10" t="s">
        <v>25</v>
      </c>
      <c r="E25" s="30" t="s">
        <v>56</v>
      </c>
      <c r="F25" s="31">
        <v>200</v>
      </c>
      <c r="G25" s="31">
        <v>1</v>
      </c>
      <c r="H25" s="31">
        <v>0</v>
      </c>
      <c r="I25" s="31">
        <v>20.2</v>
      </c>
      <c r="J25" s="31">
        <v>84.8</v>
      </c>
      <c r="K25" s="55" t="s">
        <v>57</v>
      </c>
      <c r="L25" s="62">
        <v>30</v>
      </c>
    </row>
    <row r="26" spans="1:12" ht="7.5" customHeight="1">
      <c r="A26" s="20"/>
      <c r="B26" s="13"/>
      <c r="C26" s="9"/>
      <c r="D26" s="5"/>
      <c r="E26" s="30"/>
      <c r="F26" s="31"/>
      <c r="G26" s="31"/>
      <c r="H26" s="31"/>
      <c r="I26" s="31"/>
      <c r="J26" s="31"/>
      <c r="K26" s="55"/>
      <c r="L26" s="62"/>
    </row>
    <row r="27" spans="1:12" ht="7.5" customHeight="1">
      <c r="A27" s="20"/>
      <c r="B27" s="13"/>
      <c r="C27" s="9"/>
      <c r="D27" s="5"/>
      <c r="E27" s="30"/>
      <c r="F27" s="31"/>
      <c r="G27" s="31"/>
      <c r="H27" s="31"/>
      <c r="I27" s="31"/>
      <c r="J27" s="31"/>
      <c r="K27" s="55"/>
      <c r="L27" s="62"/>
    </row>
    <row r="28" spans="1:12" ht="15">
      <c r="A28" s="21"/>
      <c r="B28" s="14"/>
      <c r="C28" s="6"/>
      <c r="D28" s="15" t="s">
        <v>29</v>
      </c>
      <c r="E28" s="7"/>
      <c r="F28" s="16">
        <f>SUM(F24:F27)</f>
        <v>330</v>
      </c>
      <c r="G28" s="16">
        <f>SUM(G24:G27)</f>
        <v>20.7</v>
      </c>
      <c r="H28" s="16">
        <f>SUM(H24:H27)</f>
        <v>15</v>
      </c>
      <c r="I28" s="16">
        <f>SUM(I24:I27)</f>
        <v>51.5</v>
      </c>
      <c r="J28" s="16">
        <f>SUM(J24:J27)</f>
        <v>423.3</v>
      </c>
      <c r="K28" s="56"/>
      <c r="L28" s="63">
        <f>SUM(L24:L27)</f>
        <v>81.240000000000009</v>
      </c>
    </row>
    <row r="29" spans="1:12" ht="15.75" customHeight="1" thickBot="1">
      <c r="A29" s="23">
        <f>A6</f>
        <v>1</v>
      </c>
      <c r="B29" s="24">
        <f>B6</f>
        <v>3</v>
      </c>
      <c r="C29" s="71" t="s">
        <v>4</v>
      </c>
      <c r="D29" s="72"/>
      <c r="E29" s="25"/>
      <c r="F29" s="26">
        <f>F13+F23+F28</f>
        <v>1655</v>
      </c>
      <c r="G29" s="26">
        <f>G13+G23+G28</f>
        <v>72.099999999999994</v>
      </c>
      <c r="H29" s="26">
        <f>H13+H23+H28</f>
        <v>52.6</v>
      </c>
      <c r="I29" s="26">
        <f>I13+I23+I28</f>
        <v>225.3</v>
      </c>
      <c r="J29" s="26">
        <f>J13+J23+J28</f>
        <v>1672.1000000000001</v>
      </c>
      <c r="K29" s="57"/>
      <c r="L29" s="64">
        <f>L13+L23+L28</f>
        <v>199.71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2023-12-01T11:09:31Z</dcterms:modified>
</cp:coreProperties>
</file>