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L28" i="1"/>
  <c r="L23"/>
  <c r="G23"/>
  <c r="H23"/>
  <c r="I23"/>
  <c r="J23"/>
  <c r="F23"/>
  <c r="L13"/>
  <c r="L29"/>
  <c r="J11"/>
  <c r="I11"/>
  <c r="I13"/>
  <c r="I29"/>
  <c r="H11"/>
  <c r="G11"/>
  <c r="G13"/>
  <c r="G29"/>
  <c r="F11"/>
  <c r="E11"/>
  <c r="E10"/>
  <c r="F9"/>
  <c r="H6"/>
  <c r="F6"/>
  <c r="B29"/>
  <c r="A29"/>
  <c r="J28"/>
  <c r="I28"/>
  <c r="H28"/>
  <c r="G28"/>
  <c r="F28"/>
  <c r="B24"/>
  <c r="A24"/>
  <c r="B14"/>
  <c r="A14"/>
  <c r="J13"/>
  <c r="J29"/>
  <c r="H13"/>
  <c r="H29"/>
  <c r="F13"/>
  <c r="F29"/>
</calcChain>
</file>

<file path=xl/sharedStrings.xml><?xml version="1.0" encoding="utf-8"?>
<sst xmlns="http://schemas.openxmlformats.org/spreadsheetml/2006/main" count="76" uniqueCount="69">
  <si>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</si>
  <si>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</si>
  <si>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</si>
  <si>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</si>
  <si>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</si>
  <si>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</si>
  <si>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</si>
  <si>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</si>
  <si>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</si>
  <si>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</si>
  <si>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</si>
  <si>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</si>
  <si>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</si>
  <si>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</si>
  <si>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</si>
  <si>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</si>
  <si>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</si>
  <si>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</si>
  <si>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</si>
  <si>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</si>
  <si>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</si>
  <si>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</si>
  <si>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</si>
  <si>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</si>
  <si>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</si>
  <si>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</si>
  <si>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</si>
  <si>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</si>
  <si>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</si>
  <si>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</si>
  <si>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</si>
  <si>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</si>
  <si>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</si>
  <si>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</si>
  <si>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</si>
  <si>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</si>
  <si>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</si>
  <si>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Плоды свежие (яблоки)</t>
  </si>
  <si>
    <t>Хлеб пшеничный</t>
  </si>
  <si>
    <t>Хлеб ржано-пшеничный</t>
  </si>
  <si>
    <t>1.1-100</t>
  </si>
  <si>
    <t>14.2-30</t>
  </si>
  <si>
    <t>14.1-20</t>
  </si>
  <si>
    <t>2.1-60</t>
  </si>
  <si>
    <t>14.2-40</t>
  </si>
  <si>
    <t>14.1-30</t>
  </si>
  <si>
    <t>Овощи натуральные свежие (помидоры)</t>
  </si>
  <si>
    <t>Тефтели с соусом сметанным с томатом</t>
  </si>
  <si>
    <t>12.14-90</t>
  </si>
  <si>
    <t>Макаронные изделия отварные</t>
  </si>
  <si>
    <t>13.2-150</t>
  </si>
  <si>
    <t>Напиток из плодов шиповника</t>
  </si>
  <si>
    <t>5.5-200</t>
  </si>
  <si>
    <t>Сыр (порциями)</t>
  </si>
  <si>
    <t>17.1-30</t>
  </si>
  <si>
    <t>Суп картофельный с бобовыми</t>
  </si>
  <si>
    <t>10.7-200</t>
  </si>
  <si>
    <t>Пудинг из творога запеченый с молоком сгущенным</t>
  </si>
  <si>
    <t>9.1-150</t>
  </si>
  <si>
    <t>Ряженка</t>
  </si>
  <si>
    <t>5.10-180</t>
  </si>
  <si>
    <t>Апельсины</t>
  </si>
  <si>
    <t>1.3-200</t>
  </si>
  <si>
    <t>Бутерброд с сыром</t>
  </si>
  <si>
    <t>Кисель из апельсинов</t>
  </si>
  <si>
    <t>5.9-200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</si>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</sst>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1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6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top" wrapText="1"/>
    </xf>
    <xf numFmtId="0" fontId="0" fillId="0" borderId="7" xfId="0" applyBorder="1"/>
    <xf numFmtId="0" fontId="6" fillId="4" borderId="8" xfId="0" applyFont="1" applyFill="1" applyBorder="1" applyAlignment="1">
      <alignment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0" fillId="0" borderId="7" xfId="0" applyBorder="1" applyAlignment="1">
      <alignment horizontal="left"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1" fillId="0" borderId="11" xfId="0" applyFont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49" fontId="2" fillId="0" borderId="12" xfId="1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2" fillId="0" borderId="1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/>
      <sheetData sheetId="2"/>
      <sheetData sheetId="3"/>
      <sheetData sheetId="4"/>
      <sheetData sheetId="5">
        <row r="54">
          <cell r="P54">
            <v>200</v>
          </cell>
        </row>
      </sheetData>
      <sheetData sheetId="6">
        <row r="96">
          <cell r="E96">
            <v>60</v>
          </cell>
        </row>
        <row r="114">
          <cell r="C114">
            <v>0.1</v>
          </cell>
        </row>
      </sheetData>
      <sheetData sheetId="7">
        <row r="11">
          <cell r="E11" t="str">
            <v>Хлеб ржано-пшеничный</v>
          </cell>
        </row>
        <row r="13">
          <cell r="E13">
            <v>20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</row>
        <row r="52">
          <cell r="E52" t="str">
            <v>Хлеб пшеничный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4" t="s">
        <v>66</v>
      </c>
      <c r="D1" s="55"/>
      <c r="E1" s="55"/>
      <c r="F1" s="12" t="s">
        <v>15</v>
      </c>
      <c r="G1" s="2" t="s">
        <v>16</v>
      </c>
      <c r="H1" s="56" t="s">
        <v>67</v>
      </c>
      <c r="I1" s="56"/>
      <c r="J1" s="56"/>
      <c r="K1" s="56"/>
    </row>
    <row r="2" spans="1:12" ht="18">
      <c r="A2" s="24" t="s">
        <v>5</v>
      </c>
      <c r="C2" s="2"/>
      <c r="G2" s="2" t="s">
        <v>17</v>
      </c>
      <c r="H2" s="56" t="s">
        <v>68</v>
      </c>
      <c r="I2" s="56"/>
      <c r="J2" s="56"/>
      <c r="K2" s="56"/>
    </row>
    <row r="3" spans="1:12" ht="17.25" customHeight="1">
      <c r="A3" s="4" t="s">
        <v>7</v>
      </c>
      <c r="C3" s="2"/>
      <c r="D3" s="3"/>
      <c r="E3" s="26" t="s">
        <v>8</v>
      </c>
      <c r="G3" s="2" t="s">
        <v>18</v>
      </c>
      <c r="H3" s="31">
        <v>5</v>
      </c>
      <c r="I3" s="31">
        <v>12</v>
      </c>
      <c r="J3" s="32">
        <v>2023</v>
      </c>
      <c r="K3" s="1"/>
    </row>
    <row r="4" spans="1:12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29" t="s">
        <v>13</v>
      </c>
      <c r="B5" s="30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42" t="s">
        <v>10</v>
      </c>
      <c r="L5" s="49" t="s">
        <v>32</v>
      </c>
    </row>
    <row r="6" spans="1:12" ht="15">
      <c r="A6" s="14">
        <v>1</v>
      </c>
      <c r="B6" s="15">
        <v>2</v>
      </c>
      <c r="C6" s="20" t="s">
        <v>19</v>
      </c>
      <c r="D6" s="34" t="s">
        <v>22</v>
      </c>
      <c r="E6" s="35" t="s">
        <v>46</v>
      </c>
      <c r="F6" s="36">
        <f>'[1]ФРУКТЫ, ОВОЩИ'!$E$96</f>
        <v>60</v>
      </c>
      <c r="G6" s="37">
        <v>0.7</v>
      </c>
      <c r="H6" s="37">
        <f>'[1]ФРУКТЫ, ОВОЩИ'!$C$114</f>
        <v>0.1</v>
      </c>
      <c r="I6" s="37">
        <v>2.2999999999999998</v>
      </c>
      <c r="J6" s="37">
        <v>13.2</v>
      </c>
      <c r="K6" s="46" t="s">
        <v>43</v>
      </c>
      <c r="L6" s="53">
        <v>7.97</v>
      </c>
    </row>
    <row r="7" spans="1:12" ht="15">
      <c r="A7" s="14"/>
      <c r="B7" s="15"/>
      <c r="C7" s="10"/>
      <c r="D7" s="6" t="s">
        <v>36</v>
      </c>
      <c r="E7" s="38" t="s">
        <v>47</v>
      </c>
      <c r="F7" s="36">
        <v>120</v>
      </c>
      <c r="G7" s="39">
        <v>18.2</v>
      </c>
      <c r="H7" s="39">
        <v>19.899999999999999</v>
      </c>
      <c r="I7" s="39">
        <v>15.1</v>
      </c>
      <c r="J7" s="39">
        <v>317.7</v>
      </c>
      <c r="K7" s="46" t="s">
        <v>48</v>
      </c>
      <c r="L7" s="53">
        <v>30.68</v>
      </c>
    </row>
    <row r="8" spans="1:12" ht="15">
      <c r="A8" s="14"/>
      <c r="B8" s="15"/>
      <c r="C8" s="10"/>
      <c r="D8" s="6" t="s">
        <v>25</v>
      </c>
      <c r="E8" s="38" t="s">
        <v>49</v>
      </c>
      <c r="F8" s="36">
        <v>150</v>
      </c>
      <c r="G8" s="39">
        <v>5.5</v>
      </c>
      <c r="H8" s="39">
        <v>5.8</v>
      </c>
      <c r="I8" s="39">
        <v>30.4</v>
      </c>
      <c r="J8" s="39">
        <v>195.7</v>
      </c>
      <c r="K8" s="46" t="s">
        <v>50</v>
      </c>
      <c r="L8" s="53">
        <v>6.61</v>
      </c>
    </row>
    <row r="9" spans="1:12" ht="15">
      <c r="A9" s="14"/>
      <c r="B9" s="15"/>
      <c r="C9" s="10"/>
      <c r="D9" s="6" t="s">
        <v>26</v>
      </c>
      <c r="E9" s="35" t="s">
        <v>51</v>
      </c>
      <c r="F9" s="36">
        <f>[1]НАПИТКИ!$P$54</f>
        <v>200</v>
      </c>
      <c r="G9" s="37">
        <v>0.7</v>
      </c>
      <c r="H9" s="37">
        <v>0.3</v>
      </c>
      <c r="I9" s="37">
        <v>9.8000000000000007</v>
      </c>
      <c r="J9" s="37">
        <v>46.2</v>
      </c>
      <c r="K9" s="47" t="s">
        <v>52</v>
      </c>
      <c r="L9" s="53">
        <v>6.46</v>
      </c>
    </row>
    <row r="10" spans="1:12" ht="15">
      <c r="A10" s="14"/>
      <c r="B10" s="15"/>
      <c r="C10" s="10"/>
      <c r="D10" s="6" t="s">
        <v>27</v>
      </c>
      <c r="E10" s="35" t="str">
        <f>'[1]ГАСТРОНОМИЯ, ВЫПЕЧКА'!$E$52</f>
        <v>Хлеб пшеничный</v>
      </c>
      <c r="F10" s="36">
        <v>30</v>
      </c>
      <c r="G10" s="37">
        <v>2.2000000000000002</v>
      </c>
      <c r="H10" s="37">
        <v>0.2</v>
      </c>
      <c r="I10" s="37">
        <v>14.7</v>
      </c>
      <c r="J10" s="37">
        <v>70.3</v>
      </c>
      <c r="K10" s="46" t="s">
        <v>41</v>
      </c>
      <c r="L10" s="53">
        <v>1.97</v>
      </c>
    </row>
    <row r="11" spans="1:12" ht="15">
      <c r="A11" s="14"/>
      <c r="B11" s="15"/>
      <c r="C11" s="10"/>
      <c r="D11" s="40" t="s">
        <v>28</v>
      </c>
      <c r="E11" s="35" t="str">
        <f>'[1]ГАСТРОНОМИЯ, ВЫПЕЧКА'!$E$11</f>
        <v>Хлеб ржано-пшеничный</v>
      </c>
      <c r="F11" s="36">
        <f>'[1]ГАСТРОНОМИЯ, ВЫПЕЧКА'!$E$13</f>
        <v>20</v>
      </c>
      <c r="G11" s="37">
        <f>'[1]ГАСТРОНОМИЯ, ВЫПЕЧКА'!$A$31</f>
        <v>1.3</v>
      </c>
      <c r="H11" s="37">
        <f>'[1]ГАСТРОНОМИЯ, ВЫПЕЧКА'!$C$31</f>
        <v>0.2</v>
      </c>
      <c r="I11" s="37">
        <f>'[1]ГАСТРОНОМИЯ, ВЫПЕЧКА'!$E$31</f>
        <v>7.9</v>
      </c>
      <c r="J11" s="37">
        <f>'[1]ГАСТРОНОМИЯ, ВЫПЕЧКА'!$G$31</f>
        <v>39.1</v>
      </c>
      <c r="K11" s="46" t="s">
        <v>42</v>
      </c>
      <c r="L11" s="53">
        <v>1.62</v>
      </c>
    </row>
    <row r="12" spans="1:12" ht="15">
      <c r="A12" s="14"/>
      <c r="B12" s="15"/>
      <c r="C12" s="10"/>
      <c r="D12" s="5"/>
      <c r="E12" s="27"/>
      <c r="F12" s="28"/>
      <c r="G12" s="28"/>
      <c r="H12" s="28"/>
      <c r="I12" s="28"/>
      <c r="J12" s="28"/>
      <c r="K12" s="43"/>
      <c r="L12" s="50"/>
    </row>
    <row r="13" spans="1:12" ht="15">
      <c r="A13" s="16"/>
      <c r="B13" s="17"/>
      <c r="C13" s="7"/>
      <c r="D13" s="18" t="s">
        <v>30</v>
      </c>
      <c r="E13" s="8"/>
      <c r="F13" s="19">
        <f>SUM(F6:F12)</f>
        <v>580</v>
      </c>
      <c r="G13" s="19">
        <f>SUM(G6:G12)</f>
        <v>28.599999999999998</v>
      </c>
      <c r="H13" s="19">
        <f>SUM(H6:H12)</f>
        <v>26.5</v>
      </c>
      <c r="I13" s="19">
        <f>SUM(I6:I12)</f>
        <v>80.2</v>
      </c>
      <c r="J13" s="19">
        <f>SUM(J6:J12)</f>
        <v>682.19999999999993</v>
      </c>
      <c r="K13" s="44"/>
      <c r="L13" s="51">
        <f>SUM(L6:L12)</f>
        <v>55.309999999999995</v>
      </c>
    </row>
    <row r="14" spans="1:12" ht="15">
      <c r="A14" s="13">
        <f>A6</f>
        <v>1</v>
      </c>
      <c r="B14" s="13">
        <f>B6</f>
        <v>2</v>
      </c>
      <c r="C14" s="9" t="s">
        <v>21</v>
      </c>
      <c r="D14" s="6"/>
      <c r="E14" s="27" t="s">
        <v>53</v>
      </c>
      <c r="F14" s="28">
        <v>30</v>
      </c>
      <c r="G14" s="28">
        <v>7.1</v>
      </c>
      <c r="H14" s="28">
        <v>8.9</v>
      </c>
      <c r="I14" s="28">
        <v>0</v>
      </c>
      <c r="J14" s="28">
        <v>108</v>
      </c>
      <c r="K14" s="43" t="s">
        <v>54</v>
      </c>
      <c r="L14" s="50">
        <v>19.32</v>
      </c>
    </row>
    <row r="15" spans="1:12" ht="15">
      <c r="A15" s="14"/>
      <c r="B15" s="15"/>
      <c r="C15" s="10"/>
      <c r="D15" s="6" t="s">
        <v>23</v>
      </c>
      <c r="E15" s="27" t="s">
        <v>55</v>
      </c>
      <c r="F15" s="28">
        <v>200</v>
      </c>
      <c r="G15" s="28">
        <v>2.9</v>
      </c>
      <c r="H15" s="28">
        <v>2.2999999999999998</v>
      </c>
      <c r="I15" s="28">
        <v>9.6</v>
      </c>
      <c r="J15" s="28">
        <v>80.900000000000006</v>
      </c>
      <c r="K15" s="43" t="s">
        <v>56</v>
      </c>
      <c r="L15" s="50">
        <v>4.3899999999999997</v>
      </c>
    </row>
    <row r="16" spans="1:12" ht="15">
      <c r="A16" s="14"/>
      <c r="B16" s="15"/>
      <c r="C16" s="10"/>
      <c r="D16" s="6" t="s">
        <v>24</v>
      </c>
      <c r="E16" s="27" t="s">
        <v>57</v>
      </c>
      <c r="F16" s="28">
        <v>180</v>
      </c>
      <c r="G16" s="28">
        <v>24.6</v>
      </c>
      <c r="H16" s="28">
        <v>19.2</v>
      </c>
      <c r="I16" s="28">
        <v>46.9</v>
      </c>
      <c r="J16" s="28">
        <v>459.4</v>
      </c>
      <c r="K16" s="43" t="s">
        <v>58</v>
      </c>
      <c r="L16" s="50">
        <v>64.94</v>
      </c>
    </row>
    <row r="17" spans="1:12" ht="15">
      <c r="A17" s="14"/>
      <c r="B17" s="15"/>
      <c r="C17" s="10"/>
      <c r="D17" s="6" t="s">
        <v>26</v>
      </c>
      <c r="E17" s="27" t="s">
        <v>59</v>
      </c>
      <c r="F17" s="28">
        <v>180</v>
      </c>
      <c r="G17" s="28">
        <v>5.2</v>
      </c>
      <c r="H17" s="28">
        <v>4.5</v>
      </c>
      <c r="I17" s="28">
        <v>7.6</v>
      </c>
      <c r="J17" s="28">
        <v>91.8</v>
      </c>
      <c r="K17" s="43" t="s">
        <v>60</v>
      </c>
      <c r="L17" s="50">
        <v>20.95</v>
      </c>
    </row>
    <row r="18" spans="1:12" ht="15">
      <c r="A18" s="14"/>
      <c r="B18" s="15"/>
      <c r="C18" s="10"/>
      <c r="D18" s="6" t="s">
        <v>27</v>
      </c>
      <c r="E18" s="27" t="s">
        <v>38</v>
      </c>
      <c r="F18" s="28">
        <v>40</v>
      </c>
      <c r="G18" s="28">
        <v>2.9</v>
      </c>
      <c r="H18" s="28">
        <v>0.3</v>
      </c>
      <c r="I18" s="28">
        <v>19.600000000000001</v>
      </c>
      <c r="J18" s="28">
        <v>93.7</v>
      </c>
      <c r="K18" s="43" t="s">
        <v>44</v>
      </c>
      <c r="L18" s="50">
        <v>2.62</v>
      </c>
    </row>
    <row r="19" spans="1:12" ht="15">
      <c r="A19" s="14"/>
      <c r="B19" s="15"/>
      <c r="C19" s="10"/>
      <c r="D19" s="6" t="s">
        <v>28</v>
      </c>
      <c r="E19" s="27" t="s">
        <v>39</v>
      </c>
      <c r="F19" s="28">
        <v>30</v>
      </c>
      <c r="G19" s="28">
        <v>2</v>
      </c>
      <c r="H19" s="28">
        <v>0.3</v>
      </c>
      <c r="I19" s="28">
        <v>11.9</v>
      </c>
      <c r="J19" s="28">
        <v>58.7</v>
      </c>
      <c r="K19" s="43" t="s">
        <v>45</v>
      </c>
      <c r="L19" s="50">
        <v>2.4300000000000002</v>
      </c>
    </row>
    <row r="20" spans="1:12" ht="15">
      <c r="A20" s="14"/>
      <c r="B20" s="15"/>
      <c r="C20" s="10"/>
      <c r="D20" s="6" t="s">
        <v>20</v>
      </c>
      <c r="E20" s="27" t="s">
        <v>61</v>
      </c>
      <c r="F20" s="28">
        <v>200</v>
      </c>
      <c r="G20" s="28">
        <v>1.8</v>
      </c>
      <c r="H20" s="28">
        <v>0.4</v>
      </c>
      <c r="I20" s="28">
        <v>16.2</v>
      </c>
      <c r="J20" s="28">
        <v>86</v>
      </c>
      <c r="K20" s="43" t="s">
        <v>62</v>
      </c>
      <c r="L20" s="50">
        <v>23.4</v>
      </c>
    </row>
    <row r="21" spans="1:12" ht="9.75" customHeight="1">
      <c r="A21" s="14"/>
      <c r="B21" s="15"/>
      <c r="C21" s="10"/>
      <c r="D21" s="5"/>
      <c r="E21" s="27"/>
      <c r="F21" s="28"/>
      <c r="G21" s="28"/>
      <c r="H21" s="28"/>
      <c r="I21" s="28"/>
      <c r="J21" s="28"/>
      <c r="K21" s="43"/>
      <c r="L21" s="50"/>
    </row>
    <row r="22" spans="1:12" ht="9.75" customHeight="1">
      <c r="A22" s="14"/>
      <c r="B22" s="15"/>
      <c r="C22" s="10"/>
      <c r="D22" s="5"/>
      <c r="E22" s="27"/>
      <c r="F22" s="28"/>
      <c r="G22" s="28"/>
      <c r="H22" s="28"/>
      <c r="I22" s="28"/>
      <c r="J22" s="28"/>
      <c r="K22" s="43"/>
      <c r="L22" s="50"/>
    </row>
    <row r="23" spans="1:12" ht="15">
      <c r="A23" s="16"/>
      <c r="B23" s="17"/>
      <c r="C23" s="7"/>
      <c r="D23" s="18" t="s">
        <v>30</v>
      </c>
      <c r="E23" s="8"/>
      <c r="F23" s="19">
        <f>SUM(F14:F22)</f>
        <v>860</v>
      </c>
      <c r="G23" s="19">
        <f>SUM(G14:G22)</f>
        <v>46.5</v>
      </c>
      <c r="H23" s="19">
        <f>SUM(H14:H22)</f>
        <v>35.899999999999991</v>
      </c>
      <c r="I23" s="19">
        <f>SUM(I14:I22)</f>
        <v>111.8</v>
      </c>
      <c r="J23" s="19">
        <f>SUM(J14:J22)</f>
        <v>978.5</v>
      </c>
      <c r="K23" s="44"/>
      <c r="L23" s="51">
        <f>SUM(L14:L22)</f>
        <v>138.05000000000001</v>
      </c>
    </row>
    <row r="24" spans="1:12" ht="15">
      <c r="A24" s="13">
        <f>A6</f>
        <v>1</v>
      </c>
      <c r="B24" s="13">
        <f>B6</f>
        <v>2</v>
      </c>
      <c r="C24" s="9" t="s">
        <v>29</v>
      </c>
      <c r="D24" s="11"/>
      <c r="E24" s="27" t="s">
        <v>63</v>
      </c>
      <c r="F24" s="28">
        <v>65</v>
      </c>
      <c r="G24" s="28">
        <v>7.5</v>
      </c>
      <c r="H24" s="28">
        <v>10.8</v>
      </c>
      <c r="I24" s="28">
        <v>19.3</v>
      </c>
      <c r="J24" s="28">
        <v>204.1</v>
      </c>
      <c r="K24" s="48">
        <v>23790</v>
      </c>
      <c r="L24" s="50">
        <v>20.95</v>
      </c>
    </row>
    <row r="25" spans="1:12" ht="15">
      <c r="A25" s="14"/>
      <c r="B25" s="15"/>
      <c r="C25" s="10"/>
      <c r="D25" s="11" t="s">
        <v>26</v>
      </c>
      <c r="E25" s="27" t="s">
        <v>64</v>
      </c>
      <c r="F25" s="28">
        <v>200</v>
      </c>
      <c r="G25" s="28">
        <v>0.4</v>
      </c>
      <c r="H25" s="28">
        <v>0.1</v>
      </c>
      <c r="I25" s="28">
        <v>15.1</v>
      </c>
      <c r="J25" s="28">
        <v>82</v>
      </c>
      <c r="K25" s="43" t="s">
        <v>65</v>
      </c>
      <c r="L25" s="50">
        <v>10.9</v>
      </c>
    </row>
    <row r="26" spans="1:12" ht="15">
      <c r="A26" s="14"/>
      <c r="B26" s="15"/>
      <c r="C26" s="10"/>
      <c r="D26" s="41" t="s">
        <v>20</v>
      </c>
      <c r="E26" s="27" t="s">
        <v>37</v>
      </c>
      <c r="F26" s="28">
        <v>100</v>
      </c>
      <c r="G26" s="28">
        <v>0.4</v>
      </c>
      <c r="H26" s="28">
        <v>0.4</v>
      </c>
      <c r="I26" s="28">
        <v>9.8000000000000007</v>
      </c>
      <c r="J26" s="28">
        <v>47</v>
      </c>
      <c r="K26" s="43" t="s">
        <v>40</v>
      </c>
      <c r="L26" s="50">
        <v>7.93</v>
      </c>
    </row>
    <row r="27" spans="1:12" ht="15">
      <c r="A27" s="14"/>
      <c r="B27" s="15"/>
      <c r="C27" s="10"/>
      <c r="D27" s="5"/>
      <c r="E27" s="27"/>
      <c r="F27" s="28"/>
      <c r="G27" s="28"/>
      <c r="H27" s="28"/>
      <c r="I27" s="28"/>
      <c r="J27" s="28"/>
      <c r="K27" s="43"/>
      <c r="L27" s="50"/>
    </row>
    <row r="28" spans="1:12" ht="15">
      <c r="A28" s="16"/>
      <c r="B28" s="17"/>
      <c r="C28" s="7"/>
      <c r="D28" s="18" t="s">
        <v>30</v>
      </c>
      <c r="E28" s="8"/>
      <c r="F28" s="19">
        <f>SUM(F24:F27)</f>
        <v>365</v>
      </c>
      <c r="G28" s="19">
        <f>SUM(G24:G27)</f>
        <v>8.3000000000000007</v>
      </c>
      <c r="H28" s="19">
        <f>SUM(H24:H27)</f>
        <v>11.3</v>
      </c>
      <c r="I28" s="19">
        <f>SUM(I24:I27)</f>
        <v>44.2</v>
      </c>
      <c r="J28" s="19">
        <f>SUM(J24:J27)</f>
        <v>333.1</v>
      </c>
      <c r="K28" s="44"/>
      <c r="L28" s="51">
        <f>SUM(L24:L27)</f>
        <v>39.78</v>
      </c>
    </row>
    <row r="29" spans="1:12" ht="15.75" customHeight="1" thickBot="1">
      <c r="A29" s="23">
        <f>A6</f>
        <v>1</v>
      </c>
      <c r="B29" s="23">
        <f>B6</f>
        <v>2</v>
      </c>
      <c r="C29" s="57" t="s">
        <v>4</v>
      </c>
      <c r="D29" s="58"/>
      <c r="E29" s="21"/>
      <c r="F29" s="22">
        <f>F13+F23+F28</f>
        <v>1805</v>
      </c>
      <c r="G29" s="22">
        <f>G13+G23+G28</f>
        <v>83.399999999999991</v>
      </c>
      <c r="H29" s="22">
        <f>H13+H23+H28</f>
        <v>73.699999999999989</v>
      </c>
      <c r="I29" s="22">
        <f>I13+I23+I28</f>
        <v>236.2</v>
      </c>
      <c r="J29" s="22">
        <f>J13+J23+J28</f>
        <v>1993.7999999999997</v>
      </c>
      <c r="K29" s="45"/>
      <c r="L29" s="52">
        <f>L13+L23+L28</f>
        <v>233.14000000000001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2023-12-01T11:10:37Z</dcterms:modified>
</cp:coreProperties>
</file>