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J18" i="1"/>
  <c r="I18" i="1"/>
  <c r="H18" i="1"/>
  <c r="G18" i="1"/>
  <c r="E18" i="1"/>
  <c r="D18" i="1"/>
  <c r="D17" i="1"/>
  <c r="E16" i="1"/>
  <c r="E15" i="1"/>
  <c r="E13" i="1"/>
  <c r="H12" i="1"/>
  <c r="E12" i="1"/>
  <c r="J8" i="1"/>
  <c r="I8" i="1"/>
  <c r="I11" i="1" s="1"/>
  <c r="I22" i="1" s="1"/>
  <c r="H8" i="1"/>
  <c r="H11" i="1" s="1"/>
  <c r="G8" i="1"/>
  <c r="E8" i="1"/>
  <c r="D8" i="1"/>
  <c r="J11" i="1"/>
  <c r="E6" i="1"/>
  <c r="G11" i="1"/>
  <c r="E11" i="1" l="1"/>
  <c r="E21" i="1"/>
  <c r="E22" i="1" s="1"/>
  <c r="F22" i="1"/>
  <c r="G21" i="1"/>
  <c r="G22" i="1" s="1"/>
  <c r="H21" i="1"/>
  <c r="H22" i="1" s="1"/>
  <c r="J21" i="1"/>
  <c r="J22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<sst xmlns="http://schemas.openxmlformats.org/spreadsheetml/2006/main" count="51" uniqueCount="48">
  <si>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</si>
  <si>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</si>
  <si>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</si>
  <si>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</si>
  <si>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</si>
  <si>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</si>
  <si>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</si>
  <si>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</si>
  <si>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</si>
  <si>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</si>
  <si>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</si>
  <si>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</si>
  <si>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</si>
  <si>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</si>
  <si>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</si>
  <si>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</si>
  <si>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</si>
  <si>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</si>
  <si>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</si>
  <si>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</si>
  <si>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</si>
  <si>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</si>
  <si>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</si>
  <si>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</si>
  <si>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</si>
  <si>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</si>
  <si>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ИТОГО</t>
  </si>
  <si>
    <t>17.2-65</t>
  </si>
  <si>
    <t>Бутерброд с сыром</t>
  </si>
  <si>
    <t>7.1-210</t>
  </si>
  <si>
    <t>Каша жидкая молочная из манной крупы</t>
  </si>
  <si>
    <t>5.3-200</t>
  </si>
  <si>
    <t>Какао с молоком</t>
  </si>
  <si>
    <t>фрукты</t>
  </si>
  <si>
    <t>1.3-200</t>
  </si>
  <si>
    <t>Апельсины</t>
  </si>
  <si>
    <t>2.1-60</t>
  </si>
  <si>
    <t>Овощи натуральные свежие(помидоры)</t>
  </si>
  <si>
    <t>10.12-200</t>
  </si>
  <si>
    <t>Суп картофельный с мясными фрикодельками</t>
  </si>
  <si>
    <t>12.16-95</t>
  </si>
  <si>
    <t>Рыба припущеная</t>
  </si>
  <si>
    <t>9,3,</t>
  </si>
  <si>
    <t>13.3-150</t>
  </si>
  <si>
    <t>Пюре картофельное</t>
  </si>
  <si>
    <t xml:space="preserve">Сок фруктовый 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</si>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</sst>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22">
          <cell r="E222">
            <v>200</v>
          </cell>
        </row>
      </sheetData>
      <sheetData sheetId="3" refreshError="1"/>
      <sheetData sheetId="4" refreshError="1">
        <row r="11">
          <cell r="E11" t="str">
            <v>Рис отварной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  <row r="538">
          <cell r="A538">
            <v>0.7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47</v>
      </c>
      <c r="C1" s="35"/>
      <c r="D1" s="36"/>
      <c r="E1" t="s">
        <v>17</v>
      </c>
      <c r="F1" s="11"/>
      <c r="I1" t="s">
        <v>1</v>
      </c>
      <c r="J1" s="10">
        <v>45176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/>
      <c r="C4" s="22" t="s">
        <v>27</v>
      </c>
      <c r="D4" s="17" t="s">
        <v>28</v>
      </c>
      <c r="E4" s="23">
        <v>65</v>
      </c>
      <c r="F4" s="23">
        <v>20.95</v>
      </c>
      <c r="G4" s="24">
        <v>204.1</v>
      </c>
      <c r="H4" s="24">
        <v>7.5</v>
      </c>
      <c r="I4" s="24">
        <v>10.8</v>
      </c>
      <c r="J4" s="24">
        <v>19.3</v>
      </c>
    </row>
    <row r="5" spans="1:10" x14ac:dyDescent="0.3">
      <c r="B5" s="1" t="s">
        <v>14</v>
      </c>
      <c r="C5" s="23" t="s">
        <v>29</v>
      </c>
      <c r="D5" s="17" t="s">
        <v>30</v>
      </c>
      <c r="E5" s="23">
        <v>210</v>
      </c>
      <c r="F5" s="23">
        <v>13.8</v>
      </c>
      <c r="G5" s="24">
        <v>229.8</v>
      </c>
      <c r="H5" s="24">
        <v>5.4</v>
      </c>
      <c r="I5" s="24">
        <v>10.7</v>
      </c>
      <c r="J5" s="24">
        <v>27.9</v>
      </c>
    </row>
    <row r="6" spans="1:10" x14ac:dyDescent="0.3">
      <c r="A6" s="3"/>
      <c r="B6" s="1" t="s">
        <v>23</v>
      </c>
      <c r="C6" s="22" t="s">
        <v>31</v>
      </c>
      <c r="D6" s="21" t="s">
        <v>32</v>
      </c>
      <c r="E6" s="23">
        <f>[1]НАПИТКИ!$P$14</f>
        <v>200</v>
      </c>
      <c r="F6" s="23">
        <v>8.17</v>
      </c>
      <c r="G6" s="24">
        <v>71.7</v>
      </c>
      <c r="H6" s="24">
        <v>3.7</v>
      </c>
      <c r="I6" s="24">
        <v>3.2</v>
      </c>
      <c r="J6" s="24">
        <v>6.4</v>
      </c>
    </row>
    <row r="7" spans="1:10" x14ac:dyDescent="0.3">
      <c r="A7" s="3"/>
      <c r="B7" s="1" t="s">
        <v>33</v>
      </c>
      <c r="C7" s="22" t="s">
        <v>34</v>
      </c>
      <c r="D7" s="17" t="s">
        <v>35</v>
      </c>
      <c r="E7" s="23">
        <v>200</v>
      </c>
      <c r="F7" s="23">
        <v>23.4</v>
      </c>
      <c r="G7" s="24">
        <v>86</v>
      </c>
      <c r="H7" s="24">
        <v>1.8</v>
      </c>
      <c r="I7" s="24">
        <v>0.4</v>
      </c>
      <c r="J7" s="24">
        <v>16.2</v>
      </c>
    </row>
    <row r="8" spans="1:10" x14ac:dyDescent="0.3">
      <c r="A8" s="3"/>
      <c r="B8" s="12" t="s">
        <v>16</v>
      </c>
      <c r="C8" s="22" t="s">
        <v>21</v>
      </c>
      <c r="D8" s="17" t="str">
        <f>'[1]ГАСТРОНОМИЯ, ВЫПЕЧКА'!$E$11</f>
        <v>Хлеб ржано-пшеничный</v>
      </c>
      <c r="E8" s="23">
        <f>'[1]ГАСТРОНОМИЯ, ВЫПЕЧКА'!$E$13</f>
        <v>20</v>
      </c>
      <c r="F8" s="23">
        <v>1.62</v>
      </c>
      <c r="G8" s="24">
        <f>'[1]ГАСТРОНОМИЯ, ВЫПЕЧКА'!$G$31</f>
        <v>39.1</v>
      </c>
      <c r="H8" s="24">
        <f>'[1]ГАСТРОНОМИЯ, ВЫПЕЧКА'!$A$31</f>
        <v>1.3</v>
      </c>
      <c r="I8" s="24">
        <f>'[1]ГАСТРОНОМИЯ, ВЫПЕЧКА'!$C$31</f>
        <v>0.2</v>
      </c>
      <c r="J8" s="24">
        <f>'[1]ГАСТРОНОМИЯ, ВЫПЕЧКА'!$E$31</f>
        <v>7.9</v>
      </c>
    </row>
    <row r="9" spans="1:10" x14ac:dyDescent="0.3">
      <c r="A9" s="3"/>
      <c r="B9" s="1"/>
      <c r="C9" s="16"/>
      <c r="D9" s="17"/>
      <c r="E9" s="18"/>
      <c r="F9" s="23"/>
      <c r="G9" s="19"/>
      <c r="H9" s="19"/>
      <c r="I9" s="19"/>
      <c r="J9" s="19"/>
    </row>
    <row r="10" spans="1:10" ht="15" thickBot="1" x14ac:dyDescent="0.35">
      <c r="A10" s="4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" thickBot="1" x14ac:dyDescent="0.35">
      <c r="A11" s="4"/>
      <c r="B11" s="5"/>
      <c r="C11" s="14"/>
      <c r="D11" s="20" t="s">
        <v>24</v>
      </c>
      <c r="E11" s="31">
        <f t="shared" ref="E11:J11" si="0">SUM(E4:E10)</f>
        <v>695</v>
      </c>
      <c r="F11" s="31">
        <f t="shared" si="0"/>
        <v>67.94</v>
      </c>
      <c r="G11" s="31">
        <f t="shared" si="0"/>
        <v>630.69999999999993</v>
      </c>
      <c r="H11" s="31">
        <f t="shared" si="0"/>
        <v>19.700000000000003</v>
      </c>
      <c r="I11" s="31">
        <f t="shared" si="0"/>
        <v>25.299999999999997</v>
      </c>
      <c r="J11" s="31">
        <f t="shared" si="0"/>
        <v>77.7</v>
      </c>
    </row>
    <row r="12" spans="1:10" x14ac:dyDescent="0.3">
      <c r="A12" s="3" t="s">
        <v>11</v>
      </c>
      <c r="B12" s="6" t="s">
        <v>12</v>
      </c>
      <c r="C12" s="22" t="s">
        <v>36</v>
      </c>
      <c r="D12" s="25" t="s">
        <v>37</v>
      </c>
      <c r="E12" s="23">
        <f>'[1]ФРУКТЫ, ОВОЩИ'!$E$222</f>
        <v>60</v>
      </c>
      <c r="F12" s="23">
        <v>7.97</v>
      </c>
      <c r="G12" s="24">
        <v>13.2</v>
      </c>
      <c r="H12" s="24">
        <f>'[1]ФРУКТЫ, ОВОЩИ'!$A$538</f>
        <v>0.7</v>
      </c>
      <c r="I12" s="24">
        <v>0.1</v>
      </c>
      <c r="J12" s="24">
        <v>2.2999999999999998</v>
      </c>
    </row>
    <row r="13" spans="1:10" ht="26.4" x14ac:dyDescent="0.3">
      <c r="A13" s="3"/>
      <c r="B13" s="1" t="s">
        <v>13</v>
      </c>
      <c r="C13" s="22" t="s">
        <v>38</v>
      </c>
      <c r="D13" s="17" t="s">
        <v>39</v>
      </c>
      <c r="E13" s="23">
        <f>[1]СУПЫ!$E$222</f>
        <v>200</v>
      </c>
      <c r="F13" s="23">
        <v>19.5</v>
      </c>
      <c r="G13" s="24">
        <v>158.30000000000001</v>
      </c>
      <c r="H13" s="24">
        <v>9.1999999999999993</v>
      </c>
      <c r="I13" s="24">
        <v>6.6</v>
      </c>
      <c r="J13" s="24">
        <v>12.6</v>
      </c>
    </row>
    <row r="14" spans="1:10" ht="26.4" x14ac:dyDescent="0.3">
      <c r="A14" s="3"/>
      <c r="B14" s="1" t="s">
        <v>14</v>
      </c>
      <c r="C14" s="26" t="s">
        <v>40</v>
      </c>
      <c r="D14" s="21" t="s">
        <v>41</v>
      </c>
      <c r="E14" s="27">
        <v>95</v>
      </c>
      <c r="F14" s="27">
        <v>86.1</v>
      </c>
      <c r="G14" s="24">
        <v>160.4</v>
      </c>
      <c r="H14" s="24">
        <v>18.8</v>
      </c>
      <c r="I14" s="24" t="s">
        <v>42</v>
      </c>
      <c r="J14" s="24">
        <v>0.9</v>
      </c>
    </row>
    <row r="15" spans="1:10" ht="26.4" x14ac:dyDescent="0.3">
      <c r="A15" s="3"/>
      <c r="B15" s="1" t="s">
        <v>15</v>
      </c>
      <c r="C15" s="26" t="s">
        <v>43</v>
      </c>
      <c r="D15" s="17" t="s">
        <v>44</v>
      </c>
      <c r="E15" s="27">
        <f>[1]ГАРНИРЫ!$E$230</f>
        <v>150</v>
      </c>
      <c r="F15" s="27">
        <v>11.52</v>
      </c>
      <c r="G15" s="24">
        <v>137.30000000000001</v>
      </c>
      <c r="H15" s="24">
        <v>3.1</v>
      </c>
      <c r="I15" s="24">
        <v>4.8</v>
      </c>
      <c r="J15" s="24">
        <v>20.399999999999999</v>
      </c>
    </row>
    <row r="16" spans="1:10" x14ac:dyDescent="0.3">
      <c r="A16" s="3"/>
      <c r="B16" s="1" t="s">
        <v>23</v>
      </c>
      <c r="C16" s="22" t="s">
        <v>25</v>
      </c>
      <c r="D16" s="17" t="s">
        <v>45</v>
      </c>
      <c r="E16" s="23">
        <f>[1]НАПИТКИ!$P$223</f>
        <v>200</v>
      </c>
      <c r="F16" s="32">
        <v>7.28</v>
      </c>
      <c r="G16" s="24">
        <v>84.8</v>
      </c>
      <c r="H16" s="24">
        <v>1</v>
      </c>
      <c r="I16" s="24">
        <v>0</v>
      </c>
      <c r="J16" s="24">
        <v>20.2</v>
      </c>
    </row>
    <row r="17" spans="1:12" x14ac:dyDescent="0.3">
      <c r="A17" s="3"/>
      <c r="B17" s="1" t="s">
        <v>18</v>
      </c>
      <c r="C17" s="22" t="s">
        <v>46</v>
      </c>
      <c r="D17" s="17" t="str">
        <f>'[1]ГАСТРОНОМИЯ, ВЫПЕЧКА'!$AA$52</f>
        <v>Хлеб пшеничный</v>
      </c>
      <c r="E17" s="23">
        <v>40</v>
      </c>
      <c r="F17" s="23">
        <v>2.62</v>
      </c>
      <c r="G17" s="24">
        <v>93.7</v>
      </c>
      <c r="H17" s="24">
        <v>2.9</v>
      </c>
      <c r="I17" s="24">
        <v>0.3</v>
      </c>
      <c r="J17" s="24">
        <v>19.600000000000001</v>
      </c>
    </row>
    <row r="18" spans="1:12" x14ac:dyDescent="0.3">
      <c r="A18" s="3"/>
      <c r="B18" s="1" t="s">
        <v>16</v>
      </c>
      <c r="C18" s="22" t="s">
        <v>22</v>
      </c>
      <c r="D18" s="17" t="str">
        <f>'[1]ГАСТРОНОМИЯ, ВЫПЕЧКА'!$AA$11</f>
        <v>Хлеб ржано-пшеничный</v>
      </c>
      <c r="E18" s="23">
        <f>'[1]ГАСТРОНОМИЯ, ВЫПЕЧКА'!$AA$13</f>
        <v>30</v>
      </c>
      <c r="F18" s="23">
        <v>2.4300000000000002</v>
      </c>
      <c r="G18" s="24">
        <f>'[1]ГАСТРОНОМИЯ, ВЫПЕЧКА'!$AC$31</f>
        <v>58.7</v>
      </c>
      <c r="H18" s="24">
        <f>'[1]ГАСТРОНОМИЯ, ВЫПЕЧКА'!$W$31</f>
        <v>2</v>
      </c>
      <c r="I18" s="24">
        <f>'[1]ГАСТРОНОМИЯ, ВЫПЕЧКА'!$Y$31</f>
        <v>0.3</v>
      </c>
      <c r="J18" s="24">
        <f>'[1]ГАСТРОНОМИЯ, ВЫПЕЧКА'!$AA$31</f>
        <v>11.9</v>
      </c>
    </row>
    <row r="19" spans="1:12" x14ac:dyDescent="0.3">
      <c r="A19" s="3"/>
      <c r="B19" s="15"/>
      <c r="C19" s="22"/>
      <c r="D19" s="17"/>
      <c r="E19" s="23"/>
      <c r="F19" s="23"/>
      <c r="G19" s="24"/>
      <c r="H19" s="24"/>
      <c r="I19" s="24"/>
      <c r="J19" s="24"/>
    </row>
    <row r="20" spans="1:12" ht="15" thickBot="1" x14ac:dyDescent="0.35">
      <c r="A20" s="4"/>
      <c r="B20" s="5"/>
      <c r="C20" s="16"/>
      <c r="D20" s="17"/>
      <c r="E20" s="28"/>
      <c r="F20" s="28"/>
      <c r="G20" s="29"/>
      <c r="H20" s="29"/>
      <c r="I20" s="29"/>
      <c r="J20" s="29"/>
    </row>
    <row r="21" spans="1:12" ht="15" thickBot="1" x14ac:dyDescent="0.35">
      <c r="C21" s="14"/>
      <c r="D21" s="20" t="s">
        <v>26</v>
      </c>
      <c r="E21" s="31">
        <f>SUM(E12:E20)</f>
        <v>775</v>
      </c>
      <c r="F21" s="31">
        <f>SUM(F12:F20)</f>
        <v>137.41999999999999</v>
      </c>
      <c r="G21" s="31">
        <f t="shared" ref="G21:J21" si="1">SUM(G12:G20)</f>
        <v>706.40000000000009</v>
      </c>
      <c r="H21" s="31">
        <f t="shared" si="1"/>
        <v>37.699999999999996</v>
      </c>
      <c r="I21" s="31">
        <v>21.4</v>
      </c>
      <c r="J21" s="31">
        <f t="shared" si="1"/>
        <v>87.9</v>
      </c>
      <c r="L21" s="33"/>
    </row>
    <row r="22" spans="1:12" x14ac:dyDescent="0.3">
      <c r="E22" s="30">
        <f>E21+E11</f>
        <v>1470</v>
      </c>
      <c r="F22" s="30">
        <f t="shared" ref="F22:J22" si="2">F21+F11</f>
        <v>205.35999999999999</v>
      </c>
      <c r="G22" s="30">
        <f t="shared" si="2"/>
        <v>1337.1</v>
      </c>
      <c r="H22" s="30">
        <f t="shared" si="2"/>
        <v>57.4</v>
      </c>
      <c r="I22" s="30">
        <f t="shared" si="2"/>
        <v>46.699999999999996</v>
      </c>
      <c r="J22" s="30">
        <f t="shared" si="2"/>
        <v>165.60000000000002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2023-09-01T11:42:56Z</dcterms:modified>
</cp:coreProperties>
</file>