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7256" windowHeight="836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J18" i="1" l="1"/>
  <c r="I18" i="1"/>
  <c r="H18" i="1"/>
  <c r="H20" i="1" s="1"/>
  <c r="G18" i="1"/>
  <c r="G20" i="1" s="1"/>
  <c r="E18" i="1"/>
  <c r="D18" i="1"/>
  <c r="D17" i="1"/>
  <c r="E16" i="1"/>
  <c r="E14" i="1"/>
  <c r="E13" i="1"/>
  <c r="J9" i="1"/>
  <c r="I9" i="1"/>
  <c r="H9" i="1"/>
  <c r="G9" i="1"/>
  <c r="E9" i="1"/>
  <c r="D9" i="1"/>
  <c r="D8" i="1"/>
  <c r="E7" i="1"/>
  <c r="E5" i="1"/>
  <c r="D5" i="1"/>
  <c r="J4" i="1"/>
  <c r="I4" i="1"/>
  <c r="H4" i="1"/>
  <c r="G4" i="1"/>
  <c r="E4" i="1"/>
  <c r="D4" i="1"/>
  <c r="I20" i="1" l="1"/>
  <c r="E12" i="1"/>
  <c r="G12" i="1"/>
  <c r="J20" i="1"/>
  <c r="I12" i="1"/>
  <c r="J12" i="1"/>
  <c r="H12" i="1"/>
  <c r="E20" i="1"/>
  <c r="J21" i="1" l="1"/>
  <c r="E21" i="1"/>
  <c r="G21" i="1"/>
  <c r="I21" i="1"/>
  <c r="H21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<sst xmlns="http://schemas.openxmlformats.org/spreadsheetml/2006/main" count="48" uniqueCount="43">
  <si>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</si>
  <si>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</si>
  <si>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</si>
  <si>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</si>
  <si>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</si>
  <si>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</si>
  <si>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</si>
  <si>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</si>
  <si>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</si>
  <si>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</si>
  <si>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</si>
  <si>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</si>
  <si>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</si>
  <si>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</si>
  <si>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</si>
  <si>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</si>
  <si>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</si>
  <si>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</si>
  <si>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</si>
  <si>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</si>
  <si>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</si>
  <si>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</si>
  <si>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</si>
  <si>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</si>
  <si>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гор. блюдо</t>
  </si>
  <si>
    <t>3.7-60</t>
  </si>
  <si>
    <t>8.1-150</t>
  </si>
  <si>
    <t>фрукты</t>
  </si>
  <si>
    <t>5.12-180</t>
  </si>
  <si>
    <t>Напиток кисломолочный "Снежок"</t>
  </si>
  <si>
    <t>1.1-100</t>
  </si>
  <si>
    <t>Плоды свежие (яблоки)</t>
  </si>
  <si>
    <t>14.2-30</t>
  </si>
  <si>
    <t>2.1-60</t>
  </si>
  <si>
    <t>Овощи натуральные свежи (огурцы)</t>
  </si>
  <si>
    <t>10.2-200</t>
  </si>
  <si>
    <t>Борщ с капустой и картофелем</t>
  </si>
  <si>
    <t>12.5-240</t>
  </si>
  <si>
    <t>Плов</t>
  </si>
  <si>
    <t>5.2-200</t>
  </si>
  <si>
    <t>Чай с лимоном</t>
  </si>
  <si>
    <t>14.2-40</t>
  </si>
  <si>
    <t>МБОУ СОШ №34 г.Тихорецка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</si>
</sst>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9" xfId="0" applyBorder="1" applyAlignment="1">
      <alignment horizontal="left" vertical="center"/>
    </xf>
    <xf numFmtId="49" fontId="0" fillId="2" borderId="7" xfId="0" applyNumberForma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center" wrapText="1"/>
      <protection locked="0"/>
    </xf>
    <xf numFmtId="2" fontId="3" fillId="0" borderId="0" xfId="0" applyNumberFormat="1" applyFont="1" applyAlignment="1">
      <alignment horizontal="center"/>
    </xf>
    <xf numFmtId="0" fontId="8" fillId="0" borderId="1" xfId="1" applyFont="1" applyFill="1" applyBorder="1" applyAlignment="1">
      <alignment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13" xfId="0" applyBorder="1" applyAlignment="1">
      <alignment horizontal="center"/>
    </xf>
    <xf numFmtId="0" fontId="0" fillId="0" borderId="8" xfId="0" applyBorder="1"/>
    <xf numFmtId="0" fontId="0" fillId="0" borderId="0" xfId="0" applyBorder="1"/>
    <xf numFmtId="2" fontId="6" fillId="0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>
        <row r="11">
          <cell r="E11" t="str">
            <v>Омлет натуральный</v>
          </cell>
        </row>
        <row r="14">
          <cell r="E14">
            <v>150</v>
          </cell>
        </row>
      </sheetData>
      <sheetData sheetId="2" refreshError="1">
        <row r="11">
          <cell r="E11" t="str">
            <v>Свекольник</v>
          </cell>
        </row>
        <row r="14">
          <cell r="E14">
            <v>200</v>
          </cell>
        </row>
      </sheetData>
      <sheetData sheetId="3" refreshError="1"/>
      <sheetData sheetId="4" refreshError="1"/>
      <sheetData sheetId="5" refreshError="1">
        <row r="11">
          <cell r="P11" t="str">
            <v>Чай с сахаром</v>
          </cell>
        </row>
        <row r="223">
          <cell r="P223">
            <v>200</v>
          </cell>
        </row>
      </sheetData>
      <sheetData sheetId="6" refreshError="1">
        <row r="11">
          <cell r="E11" t="str">
            <v>Фрукты свежие (яблоки)</v>
          </cell>
        </row>
        <row r="14">
          <cell r="E14">
            <v>100</v>
          </cell>
        </row>
        <row r="222">
          <cell r="E222">
            <v>60</v>
          </cell>
        </row>
        <row r="387">
          <cell r="E387" t="str">
            <v>Икра кабачковая консервированная</v>
          </cell>
        </row>
        <row r="390">
          <cell r="E390">
            <v>60</v>
          </cell>
        </row>
        <row r="408">
          <cell r="A408">
            <v>0.8</v>
          </cell>
          <cell r="C408">
            <v>4.2</v>
          </cell>
          <cell r="E408">
            <v>4.4000000000000004</v>
          </cell>
          <cell r="G408">
            <v>58.2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42</v>
      </c>
      <c r="C1" s="35"/>
      <c r="D1" s="36"/>
      <c r="E1" t="s">
        <v>16</v>
      </c>
      <c r="F1" s="9"/>
      <c r="I1" t="s">
        <v>1</v>
      </c>
      <c r="J1" s="8">
        <v>45173</v>
      </c>
    </row>
    <row r="2" spans="1:10" ht="7.5" customHeight="1" thickBot="1" x14ac:dyDescent="0.35"/>
    <row r="3" spans="1:10" ht="15" thickBot="1" x14ac:dyDescent="0.35">
      <c r="A3" s="30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1" t="s">
        <v>10</v>
      </c>
      <c r="B4" s="11" t="s">
        <v>12</v>
      </c>
      <c r="C4" s="22" t="s">
        <v>25</v>
      </c>
      <c r="D4" s="15" t="str">
        <f>'[1]ФРУКТЫ, ОВОЩИ'!$E$387</f>
        <v>Икра кабачковая консервированная</v>
      </c>
      <c r="E4" s="23">
        <f>'[1]ФРУКТЫ, ОВОЩИ'!$E$390</f>
        <v>60</v>
      </c>
      <c r="F4" s="23">
        <v>10.039999999999999</v>
      </c>
      <c r="G4" s="24">
        <f>'[1]ФРУКТЫ, ОВОЩИ'!$G$408</f>
        <v>58.2</v>
      </c>
      <c r="H4" s="24">
        <f>'[1]ФРУКТЫ, ОВОЩИ'!$A$408</f>
        <v>0.8</v>
      </c>
      <c r="I4" s="24">
        <f>'[1]ФРУКТЫ, ОВОЩИ'!$C$408</f>
        <v>4.2</v>
      </c>
      <c r="J4" s="24">
        <f>'[1]ФРУКТЫ, ОВОЩИ'!$E$408</f>
        <v>4.4000000000000004</v>
      </c>
    </row>
    <row r="5" spans="1:10" x14ac:dyDescent="0.3">
      <c r="A5" s="32"/>
      <c r="B5" s="1" t="s">
        <v>24</v>
      </c>
      <c r="C5" s="23" t="s">
        <v>26</v>
      </c>
      <c r="D5" s="21" t="str">
        <f>'[1]ЯЙЦО, ТВОРОГ, КАШИ'!$E$11</f>
        <v>Омлет натуральный</v>
      </c>
      <c r="E5" s="23">
        <f>'[1]ЯЙЦО, ТВОРОГ, КАШИ'!$E$14</f>
        <v>150</v>
      </c>
      <c r="F5" s="23">
        <v>23.68</v>
      </c>
      <c r="G5" s="25">
        <v>289.7</v>
      </c>
      <c r="H5" s="25">
        <v>13.9</v>
      </c>
      <c r="I5" s="25">
        <v>24.8</v>
      </c>
      <c r="J5" s="25">
        <v>2.6</v>
      </c>
    </row>
    <row r="6" spans="1:10" ht="26.4" x14ac:dyDescent="0.3">
      <c r="A6" s="2"/>
      <c r="B6" s="1" t="s">
        <v>22</v>
      </c>
      <c r="C6" s="22" t="s">
        <v>28</v>
      </c>
      <c r="D6" s="21" t="s">
        <v>29</v>
      </c>
      <c r="E6" s="23">
        <v>180</v>
      </c>
      <c r="F6" s="23">
        <v>21.42</v>
      </c>
      <c r="G6" s="24">
        <v>129.6</v>
      </c>
      <c r="H6" s="24">
        <v>4.7</v>
      </c>
      <c r="I6" s="24">
        <v>4.5</v>
      </c>
      <c r="J6" s="24">
        <v>19.8</v>
      </c>
    </row>
    <row r="7" spans="1:10" x14ac:dyDescent="0.3">
      <c r="A7" s="2"/>
      <c r="B7" s="1" t="s">
        <v>27</v>
      </c>
      <c r="C7" s="22" t="s">
        <v>30</v>
      </c>
      <c r="D7" s="15" t="s">
        <v>31</v>
      </c>
      <c r="E7" s="23">
        <f>'[1]ФРУКТЫ, ОВОЩИ'!$E$14</f>
        <v>100</v>
      </c>
      <c r="F7" s="33">
        <v>7.93</v>
      </c>
      <c r="G7" s="24">
        <v>47</v>
      </c>
      <c r="H7" s="24">
        <v>0.4</v>
      </c>
      <c r="I7" s="24">
        <v>0.4</v>
      </c>
      <c r="J7" s="24">
        <v>9.8000000000000007</v>
      </c>
    </row>
    <row r="8" spans="1:10" x14ac:dyDescent="0.3">
      <c r="A8" s="2"/>
      <c r="B8" s="1" t="s">
        <v>17</v>
      </c>
      <c r="C8" s="22" t="s">
        <v>32</v>
      </c>
      <c r="D8" s="15" t="str">
        <f>'[1]ГАСТРОНОМИЯ, ВЫПЕЧКА'!$E$52</f>
        <v>Хлеб пшеничный</v>
      </c>
      <c r="E8" s="23">
        <v>30</v>
      </c>
      <c r="F8" s="23">
        <v>1.97</v>
      </c>
      <c r="G8" s="24">
        <v>70.3</v>
      </c>
      <c r="H8" s="24">
        <v>2.2000000000000002</v>
      </c>
      <c r="I8" s="24">
        <v>0.2</v>
      </c>
      <c r="J8" s="24">
        <v>14.7</v>
      </c>
    </row>
    <row r="9" spans="1:10" x14ac:dyDescent="0.3">
      <c r="A9" s="2"/>
      <c r="B9" s="10" t="s">
        <v>15</v>
      </c>
      <c r="C9" s="22" t="s">
        <v>20</v>
      </c>
      <c r="D9" s="15" t="str">
        <f>'[1]ГАСТРОНОМИЯ, ВЫПЕЧКА'!$E$11</f>
        <v>Хлеб ржано-пшеничный</v>
      </c>
      <c r="E9" s="23">
        <f>'[1]ГАСТРОНОМИЯ, ВЫПЕЧКА'!$E$13</f>
        <v>20</v>
      </c>
      <c r="F9" s="23">
        <v>1.62</v>
      </c>
      <c r="G9" s="24">
        <f>'[1]ГАСТРОНОМИЯ, ВЫПЕЧКА'!$G$31</f>
        <v>39.1</v>
      </c>
      <c r="H9" s="24">
        <f>'[1]ГАСТРОНОМИЯ, ВЫПЕЧКА'!$A$31</f>
        <v>1.3</v>
      </c>
      <c r="I9" s="24">
        <f>'[1]ГАСТРОНОМИЯ, ВЫПЕЧКА'!$C$31</f>
        <v>0.2</v>
      </c>
      <c r="J9" s="24">
        <f>'[1]ГАСТРОНОМИЯ, ВЫПЕЧКА'!$E$31</f>
        <v>7.9</v>
      </c>
    </row>
    <row r="10" spans="1:10" x14ac:dyDescent="0.3">
      <c r="A10" s="2"/>
      <c r="B10" s="10"/>
      <c r="C10" s="22"/>
      <c r="D10" s="15"/>
      <c r="E10" s="23"/>
      <c r="F10" s="23"/>
      <c r="G10" s="24"/>
      <c r="H10" s="24"/>
      <c r="I10" s="24"/>
      <c r="J10" s="24"/>
    </row>
    <row r="11" spans="1:10" ht="15" thickBot="1" x14ac:dyDescent="0.35">
      <c r="A11" s="3"/>
      <c r="B11" s="1"/>
      <c r="C11" s="14"/>
      <c r="D11" s="15"/>
      <c r="E11" s="16"/>
      <c r="F11" s="18"/>
      <c r="G11" s="17"/>
      <c r="H11" s="17"/>
      <c r="I11" s="17"/>
      <c r="J11" s="17"/>
    </row>
    <row r="12" spans="1:10" ht="15" thickBot="1" x14ac:dyDescent="0.35">
      <c r="A12" s="3"/>
      <c r="B12" s="4"/>
      <c r="C12" s="12"/>
      <c r="D12" s="19" t="s">
        <v>23</v>
      </c>
      <c r="E12" s="28">
        <f>SUM(E4:E11)</f>
        <v>540</v>
      </c>
      <c r="F12" s="28">
        <f>SUM(F4:F11)</f>
        <v>66.660000000000011</v>
      </c>
      <c r="G12" s="28">
        <f>SUM(G4:G11)</f>
        <v>633.9</v>
      </c>
      <c r="H12" s="28">
        <f t="shared" ref="H12:J12" si="0">SUM(H4:H11)</f>
        <v>23.3</v>
      </c>
      <c r="I12" s="28">
        <f t="shared" si="0"/>
        <v>34.300000000000004</v>
      </c>
      <c r="J12" s="28">
        <f t="shared" si="0"/>
        <v>59.199999999999996</v>
      </c>
    </row>
    <row r="13" spans="1:10" x14ac:dyDescent="0.3">
      <c r="A13" s="2" t="s">
        <v>11</v>
      </c>
      <c r="B13" s="5" t="s">
        <v>12</v>
      </c>
      <c r="C13" s="22" t="s">
        <v>33</v>
      </c>
      <c r="D13" s="26" t="s">
        <v>34</v>
      </c>
      <c r="E13" s="23">
        <f>'[1]ФРУКТЫ, ОВОЩИ'!$E$222</f>
        <v>60</v>
      </c>
      <c r="F13" s="23">
        <v>5.68</v>
      </c>
      <c r="G13" s="24">
        <v>7.2</v>
      </c>
      <c r="H13" s="24">
        <v>0.4</v>
      </c>
      <c r="I13" s="24">
        <v>0.1</v>
      </c>
      <c r="J13" s="24">
        <v>1.1000000000000001</v>
      </c>
    </row>
    <row r="14" spans="1:10" ht="26.4" x14ac:dyDescent="0.3">
      <c r="A14" s="2"/>
      <c r="B14" s="1" t="s">
        <v>13</v>
      </c>
      <c r="C14" s="22" t="s">
        <v>35</v>
      </c>
      <c r="D14" s="21" t="s">
        <v>36</v>
      </c>
      <c r="E14" s="23">
        <f>[1]СУПЫ!$E$14</f>
        <v>200</v>
      </c>
      <c r="F14" s="23">
        <v>5.5</v>
      </c>
      <c r="G14" s="27">
        <v>67.2</v>
      </c>
      <c r="H14" s="27">
        <v>1.4</v>
      </c>
      <c r="I14" s="27">
        <v>2.1</v>
      </c>
      <c r="J14" s="27">
        <v>8.6999999999999993</v>
      </c>
    </row>
    <row r="15" spans="1:10" ht="26.4" x14ac:dyDescent="0.3">
      <c r="A15" s="2"/>
      <c r="B15" s="1" t="s">
        <v>14</v>
      </c>
      <c r="C15" s="22" t="s">
        <v>37</v>
      </c>
      <c r="D15" s="21" t="s">
        <v>38</v>
      </c>
      <c r="E15" s="23">
        <v>240</v>
      </c>
      <c r="F15" s="23">
        <v>94.92</v>
      </c>
      <c r="G15" s="25">
        <v>609.1</v>
      </c>
      <c r="H15" s="25">
        <v>19.2</v>
      </c>
      <c r="I15" s="25">
        <v>45</v>
      </c>
      <c r="J15" s="25">
        <v>31.7</v>
      </c>
    </row>
    <row r="16" spans="1:10" x14ac:dyDescent="0.3">
      <c r="A16" s="2"/>
      <c r="B16" s="1" t="s">
        <v>22</v>
      </c>
      <c r="C16" s="22" t="s">
        <v>39</v>
      </c>
      <c r="D16" s="15" t="s">
        <v>40</v>
      </c>
      <c r="E16" s="23">
        <f>[1]НАПИТКИ!$P$223</f>
        <v>200</v>
      </c>
      <c r="F16" s="23">
        <v>2.64</v>
      </c>
      <c r="G16" s="24">
        <v>38.799999999999997</v>
      </c>
      <c r="H16" s="24">
        <v>0.1</v>
      </c>
      <c r="I16" s="24">
        <v>0</v>
      </c>
      <c r="J16" s="24">
        <v>9.1999999999999993</v>
      </c>
    </row>
    <row r="17" spans="1:19" x14ac:dyDescent="0.3">
      <c r="A17" s="2"/>
      <c r="B17" s="1" t="s">
        <v>17</v>
      </c>
      <c r="C17" s="22" t="s">
        <v>41</v>
      </c>
      <c r="D17" s="15" t="str">
        <f>'[1]ГАСТРОНОМИЯ, ВЫПЕЧКА'!$AA$52</f>
        <v>Хлеб пшеничный</v>
      </c>
      <c r="E17" s="23">
        <v>40</v>
      </c>
      <c r="F17" s="23">
        <v>2.62</v>
      </c>
      <c r="G17" s="24">
        <v>93.7</v>
      </c>
      <c r="H17" s="24">
        <v>2.9</v>
      </c>
      <c r="I17" s="24">
        <v>0.3</v>
      </c>
      <c r="J17" s="24">
        <v>19.600000000000001</v>
      </c>
    </row>
    <row r="18" spans="1:19" x14ac:dyDescent="0.3">
      <c r="A18" s="2"/>
      <c r="B18" s="1" t="s">
        <v>15</v>
      </c>
      <c r="C18" s="22" t="s">
        <v>21</v>
      </c>
      <c r="D18" s="15" t="str">
        <f>'[1]ГАСТРОНОМИЯ, ВЫПЕЧКА'!$AA$11</f>
        <v>Хлеб ржано-пшеничный</v>
      </c>
      <c r="E18" s="23">
        <f>'[1]ГАСТРОНОМИЯ, ВЫПЕЧКА'!$AA$13</f>
        <v>30</v>
      </c>
      <c r="F18" s="23">
        <v>2.4300000000000002</v>
      </c>
      <c r="G18" s="24">
        <f>'[1]ГАСТРОНОМИЯ, ВЫПЕЧКА'!$AC$31</f>
        <v>58.7</v>
      </c>
      <c r="H18" s="24">
        <f>'[1]ГАСТРОНОМИЯ, ВЫПЕЧКА'!$W$31</f>
        <v>2</v>
      </c>
      <c r="I18" s="24">
        <f>'[1]ГАСТРОНОМИЯ, ВЫПЕЧКА'!$Y$31</f>
        <v>0.3</v>
      </c>
      <c r="J18" s="24">
        <f>'[1]ГАСТРОНОМИЯ, ВЫПЕЧКА'!$AA$31</f>
        <v>11.9</v>
      </c>
    </row>
    <row r="19" spans="1:19" x14ac:dyDescent="0.3">
      <c r="A19" s="2"/>
      <c r="B19" s="13"/>
      <c r="C19" s="22"/>
      <c r="D19" s="15"/>
      <c r="E19" s="23"/>
      <c r="F19" s="23"/>
      <c r="G19" s="24"/>
      <c r="H19" s="24"/>
      <c r="I19" s="24"/>
      <c r="J19" s="24"/>
    </row>
    <row r="20" spans="1:19" ht="15" thickBot="1" x14ac:dyDescent="0.35">
      <c r="A20" s="3"/>
      <c r="B20" s="4"/>
      <c r="C20" s="4"/>
      <c r="D20" s="19" t="s">
        <v>23</v>
      </c>
      <c r="E20" s="28">
        <f>SUM(E13:E19)</f>
        <v>770</v>
      </c>
      <c r="F20" s="28">
        <f>SUM(F13:F19)</f>
        <v>113.79</v>
      </c>
      <c r="G20" s="28">
        <f>SUM(G13:G18)</f>
        <v>874.7</v>
      </c>
      <c r="H20" s="28">
        <f t="shared" ref="H20:J20" si="1">SUM(H13:H18)</f>
        <v>26</v>
      </c>
      <c r="I20" s="28">
        <f t="shared" si="1"/>
        <v>47.8</v>
      </c>
      <c r="J20" s="28">
        <f t="shared" si="1"/>
        <v>82.200000000000017</v>
      </c>
    </row>
    <row r="21" spans="1:19" x14ac:dyDescent="0.3">
      <c r="E21" s="20">
        <f>E20+E12</f>
        <v>1310</v>
      </c>
      <c r="F21" s="20"/>
      <c r="G21" s="20">
        <f>G20+G12</f>
        <v>1508.6</v>
      </c>
      <c r="H21" s="20">
        <f>H20+H12</f>
        <v>49.3</v>
      </c>
      <c r="I21" s="20">
        <f>I20+I12</f>
        <v>82.1</v>
      </c>
      <c r="J21" s="20">
        <f>J20+J12</f>
        <v>141.4</v>
      </c>
      <c r="N21" s="29"/>
      <c r="O21" s="29"/>
      <c r="P21" s="29"/>
      <c r="Q21" s="29"/>
      <c r="R21" s="29"/>
      <c r="S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2023-02-28T11:43:53Z</cp:lastPrinted>
  <dcterms:created xsi:type="dcterms:W3CDTF">2015-06-05T18:19:34Z</dcterms:created>
  <dcterms:modified xsi:type="dcterms:W3CDTF">2023-09-01T11:43:10Z</dcterms:modified>
</cp:coreProperties>
</file>