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externalReferences>
    <externalReference r:id="rId2"/>
  </externalReferenc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F12"/>
  <c r="J19"/>
  <c r="I19"/>
  <c r="H19"/>
  <c r="G19"/>
  <c r="E19"/>
  <c r="D19"/>
  <c r="J18"/>
  <c r="I18"/>
  <c r="H18"/>
  <c r="G18"/>
  <c r="E18"/>
  <c r="D18"/>
  <c r="J17"/>
  <c r="I17"/>
  <c r="H17"/>
  <c r="G17"/>
  <c r="E17"/>
  <c r="D17"/>
  <c r="J15"/>
  <c r="I15"/>
  <c r="H15"/>
  <c r="G15"/>
  <c r="E15"/>
  <c r="D15"/>
  <c r="J14"/>
  <c r="I14"/>
  <c r="H14"/>
  <c r="G14"/>
  <c r="E14"/>
  <c r="D14"/>
  <c r="J13"/>
  <c r="I13"/>
  <c r="H13"/>
  <c r="G13"/>
  <c r="E13"/>
  <c r="D13"/>
  <c r="J9"/>
  <c r="I9"/>
  <c r="H9"/>
  <c r="G9"/>
  <c r="E9"/>
  <c r="D9"/>
  <c r="J8"/>
  <c r="I8"/>
  <c r="H8"/>
  <c r="G8"/>
  <c r="E8"/>
  <c r="D8"/>
  <c r="J7"/>
  <c r="I7"/>
  <c r="H7"/>
  <c r="G7"/>
  <c r="E7"/>
  <c r="D7"/>
  <c r="J6"/>
  <c r="I6"/>
  <c r="H6"/>
  <c r="G6"/>
  <c r="E6"/>
  <c r="D6"/>
  <c r="J5"/>
  <c r="I5"/>
  <c r="H5"/>
  <c r="G5"/>
  <c r="D5"/>
  <c r="J4"/>
  <c r="I4"/>
  <c r="H4"/>
  <c r="G4"/>
  <c r="H21" l="1"/>
  <c r="J12"/>
  <c r="I21"/>
  <c r="G21"/>
  <c r="E12"/>
  <c r="E21"/>
  <c r="J21"/>
  <c r="G12"/>
  <c r="I12"/>
  <c r="H12"/>
  <c r="H22" s="1"/>
  <c r="E22" l="1"/>
  <c r="J22"/>
  <c r="G22"/>
  <c r="I22"/>
</calcChain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<sst xmlns="http://schemas.openxmlformats.org/spreadsheetml/2006/main" count="45" uniqueCount="39">
  <si>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</si>
  <si>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</si>
  <si>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</si>
  <si>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</si>
  <si>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</si>
  <si>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</si>
  <si>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</si>
  <si>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</si>
  <si>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</si>
  <si>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</si>
  <si>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</si>
  <si>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</si>
  <si>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</si>
  <si>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</si>
  <si>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</si>
  <si>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</si>
  <si>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</si>
  <si>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</si>
  <si>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</si>
  <si>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</si>
  <si>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</si>
  <si>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14.2-35</t>
  </si>
  <si>
    <t>14.1-20</t>
  </si>
  <si>
    <t>14.2-45</t>
  </si>
  <si>
    <t>14.1-30</t>
  </si>
  <si>
    <t>напиток</t>
  </si>
  <si>
    <t>итого</t>
  </si>
  <si>
    <t>конд. Изд.</t>
  </si>
  <si>
    <t>12.7-130</t>
  </si>
  <si>
    <t>3.6-60</t>
  </si>
  <si>
    <t>Икра морковная</t>
  </si>
  <si>
    <t>13.3-150</t>
  </si>
  <si>
    <t>5.4-200</t>
  </si>
  <si>
    <t>3.4-60</t>
  </si>
  <si>
    <t>10.2-200</t>
  </si>
  <si>
    <t>12.6-240</t>
  </si>
  <si>
    <t>5.6-200</t>
  </si>
  <si>
    <t>Кондитерское изделие (халва) в промышленной упаковке</t>
  </si>
  <si>
    <t xml:space="preserve">МБОУ СОШ №34 г.Тихорецка  
МБОУ СОШ №34 г.Тихорецка  
МБОУ СОШ №34 г.Тихорецка  
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</si>
</sst>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1"/>
      <color indexed="8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0" borderId="10" xfId="0" applyBorder="1" applyAlignment="1">
      <alignment horizontal="left" vertical="center"/>
    </xf>
    <xf numFmtId="49" fontId="0" fillId="2" borderId="8" xfId="0" applyNumberFormat="1" applyFill="1" applyBorder="1" applyProtection="1">
      <protection locked="0"/>
    </xf>
    <xf numFmtId="0" fontId="1" fillId="3" borderId="13" xfId="0" applyFont="1" applyFill="1" applyBorder="1" applyProtection="1">
      <protection locked="0"/>
    </xf>
    <xf numFmtId="49" fontId="4" fillId="0" borderId="1" xfId="1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vertical="center" wrapText="1"/>
    </xf>
    <xf numFmtId="2" fontId="2" fillId="2" borderId="8" xfId="0" applyNumberFormat="1" applyFont="1" applyFill="1" applyBorder="1" applyAlignment="1" applyProtection="1">
      <alignment horizontal="center"/>
      <protection locked="0"/>
    </xf>
    <xf numFmtId="0" fontId="6" fillId="0" borderId="1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 applyProtection="1">
      <alignment horizontal="center" wrapText="1"/>
      <protection locked="0"/>
    </xf>
    <xf numFmtId="2" fontId="2" fillId="0" borderId="0" xfId="0" applyNumberFormat="1" applyFont="1" applyAlignment="1">
      <alignment horizontal="center"/>
    </xf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left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" xfId="0" applyFill="1" applyBorder="1" applyAlignment="1" applyProtection="1">
      <alignment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5;&#1086;&#1083;&#1100;&#1079;&#1086;&#1074;&#1072;&#1090;&#1077;&#1083;&#1100;/Desktop/&#1052;&#1045;&#1053;&#1070;/&#1052;&#1045;&#1053;&#1070;%20&#1064;&#1050;&#1054;&#1051;&#1067;%202022/&#1052;&#1045;&#1053;&#1070;%20&#1057;&#1045;&#1053;&#1058;&#1071;&#1041;&#1056;&#1068;/&#1052;&#1045;&#1053;&#1070;%20&#1072;&#1085;&#1072;&#1083;&#1080;&#1079;%20(2%20&#1074;&#1072;&#1088;&#1080;&#1072;&#1085;&#1090;&#1072;)/&#1047;&#1048;&#1052;&#1053;&#1048;&#1049;%20&#1042;&#1040;&#1056;&#1048;&#1040;&#1053;&#1058;/&#1050;&#1040;&#1056;&#1058;&#1067;%20(&#1079;&#1080;&#1084;&#1085;&#1080;&#1081;%20&#1074;&#1072;&#1088;&#1080;&#1072;&#1085;&#1090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Заметки"/>
      <sheetName val="ЯЙЦО, ТВОРОГ, КАШИ"/>
      <sheetName val="СУПЫ"/>
      <sheetName val="МЯСО, РЫБА"/>
      <sheetName val="ГАРНИРЫ"/>
      <sheetName val="НАПИТКИ"/>
      <sheetName val="ФРУКТЫ, ОВОЩИ"/>
      <sheetName val="ГАСТРОНОМИЯ, ВЫПЕЧКА"/>
      <sheetName val="СОУСА"/>
      <sheetName val="Лист3"/>
    </sheetNames>
    <sheetDataSet>
      <sheetData sheetId="0"/>
      <sheetData sheetId="1">
        <row r="11">
          <cell r="E11" t="str">
            <v>Омлет натуральный</v>
          </cell>
        </row>
      </sheetData>
      <sheetData sheetId="2">
        <row r="11">
          <cell r="E11" t="str">
            <v>Свекольник</v>
          </cell>
        </row>
        <row r="50">
          <cell r="E50" t="str">
            <v>Борщ с капустой и картофелем</v>
          </cell>
        </row>
        <row r="53">
          <cell r="E53">
            <v>200</v>
          </cell>
        </row>
        <row r="71">
          <cell r="A71">
            <v>1.4</v>
          </cell>
          <cell r="C71">
            <v>3.1</v>
          </cell>
          <cell r="E71">
            <v>6.2</v>
          </cell>
          <cell r="G71">
            <v>59</v>
          </cell>
        </row>
      </sheetData>
      <sheetData sheetId="3">
        <row r="11">
          <cell r="E11" t="str">
            <v>Биточки рыбные</v>
          </cell>
        </row>
        <row r="220">
          <cell r="E220" t="str">
            <v>Рагу из птицы</v>
          </cell>
        </row>
        <row r="223">
          <cell r="E223">
            <v>240</v>
          </cell>
        </row>
        <row r="238">
          <cell r="A238">
            <v>18</v>
          </cell>
          <cell r="C238">
            <v>15.9</v>
          </cell>
          <cell r="E238">
            <v>20.6</v>
          </cell>
          <cell r="G238">
            <v>297.60000000000002</v>
          </cell>
        </row>
        <row r="260">
          <cell r="E260" t="str">
            <v>Печень говяжья по-строгановски</v>
          </cell>
        </row>
        <row r="279">
          <cell r="A279">
            <v>18.100000000000001</v>
          </cell>
          <cell r="C279">
            <v>16.7</v>
          </cell>
          <cell r="E279">
            <v>5.82</v>
          </cell>
          <cell r="G279">
            <v>246.4</v>
          </cell>
        </row>
      </sheetData>
      <sheetData sheetId="4">
        <row r="11">
          <cell r="E11" t="str">
            <v>Рис отварной</v>
          </cell>
        </row>
        <row r="96">
          <cell r="E96" t="str">
            <v>Картофельное пюре</v>
          </cell>
        </row>
        <row r="99">
          <cell r="E99">
            <v>150</v>
          </cell>
        </row>
        <row r="117">
          <cell r="A117">
            <v>2</v>
          </cell>
          <cell r="C117">
            <v>5</v>
          </cell>
          <cell r="E117">
            <v>21</v>
          </cell>
          <cell r="G117">
            <v>137.19999999999999</v>
          </cell>
        </row>
      </sheetData>
      <sheetData sheetId="5">
        <row r="11">
          <cell r="P11" t="str">
            <v>Чай с сахаром</v>
          </cell>
        </row>
        <row r="132">
          <cell r="P132" t="str">
            <v>Кофейный напиток с молоком</v>
          </cell>
        </row>
        <row r="135">
          <cell r="P135">
            <v>200</v>
          </cell>
        </row>
        <row r="153">
          <cell r="L153">
            <v>2.8</v>
          </cell>
          <cell r="N153">
            <v>0</v>
          </cell>
          <cell r="P153">
            <v>19.8</v>
          </cell>
          <cell r="R153">
            <v>90.6</v>
          </cell>
        </row>
        <row r="220">
          <cell r="P220" t="str">
            <v>Сок фруктовый</v>
          </cell>
        </row>
        <row r="223">
          <cell r="P223">
            <v>200</v>
          </cell>
        </row>
        <row r="241">
          <cell r="L241">
            <v>2</v>
          </cell>
          <cell r="N241">
            <v>0.2</v>
          </cell>
          <cell r="P241">
            <v>3.8</v>
          </cell>
          <cell r="R241">
            <v>24.9</v>
          </cell>
        </row>
      </sheetData>
      <sheetData sheetId="6">
        <row r="11">
          <cell r="E11" t="str">
            <v>Фрукты свежие (яблоки)</v>
          </cell>
        </row>
        <row r="222">
          <cell r="E222">
            <v>60</v>
          </cell>
        </row>
        <row r="261">
          <cell r="E261" t="str">
            <v>Салат из соленых огурцов с луком</v>
          </cell>
        </row>
        <row r="282">
          <cell r="A282">
            <v>0.5</v>
          </cell>
          <cell r="C282">
            <v>2.7</v>
          </cell>
          <cell r="E282">
            <v>1.5</v>
          </cell>
          <cell r="G282">
            <v>33.200000000000003</v>
          </cell>
        </row>
        <row r="366">
          <cell r="A366">
            <v>1.1000000000000001</v>
          </cell>
          <cell r="C366">
            <v>3</v>
          </cell>
          <cell r="E366">
            <v>4.2</v>
          </cell>
          <cell r="G366">
            <v>62</v>
          </cell>
        </row>
      </sheetData>
      <sheetData sheetId="7">
        <row r="11">
          <cell r="E11" t="str">
            <v>Хлеб ржано-пшеничный</v>
          </cell>
          <cell r="AA11" t="str">
            <v>Хлеб ржано-пшеничный</v>
          </cell>
        </row>
        <row r="13">
          <cell r="E13">
            <v>20</v>
          </cell>
          <cell r="AA13">
            <v>30</v>
          </cell>
        </row>
        <row r="31">
          <cell r="A31">
            <v>1.3</v>
          </cell>
          <cell r="C31">
            <v>0.2</v>
          </cell>
          <cell r="E31">
            <v>7.9</v>
          </cell>
          <cell r="G31">
            <v>39.1</v>
          </cell>
          <cell r="W31">
            <v>2</v>
          </cell>
          <cell r="Y31">
            <v>0.3</v>
          </cell>
          <cell r="AA31">
            <v>11.9</v>
          </cell>
          <cell r="AC31">
            <v>58.7</v>
          </cell>
        </row>
        <row r="52">
          <cell r="E52" t="str">
            <v>Хлеб пшеничный</v>
          </cell>
          <cell r="AA52" t="str">
            <v>Хлеб пшеничный</v>
          </cell>
        </row>
        <row r="54">
          <cell r="E54">
            <v>35</v>
          </cell>
          <cell r="AA54">
            <v>45</v>
          </cell>
        </row>
        <row r="72">
          <cell r="A72">
            <v>2.6</v>
          </cell>
          <cell r="C72">
            <v>0.3</v>
          </cell>
          <cell r="E72">
            <v>17.2</v>
          </cell>
          <cell r="G72">
            <v>82</v>
          </cell>
          <cell r="W72">
            <v>3.3</v>
          </cell>
          <cell r="Y72">
            <v>0.4</v>
          </cell>
          <cell r="AA72">
            <v>22.1</v>
          </cell>
          <cell r="AC72">
            <v>105.4</v>
          </cell>
        </row>
      </sheetData>
      <sheetData sheetId="8">
        <row r="55">
          <cell r="E55" t="str">
            <v>Молоко сгущенное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38</v>
      </c>
      <c r="C1" s="30"/>
      <c r="D1" s="31"/>
      <c r="E1" t="s">
        <v>17</v>
      </c>
      <c r="F1" s="11"/>
      <c r="I1" t="s">
        <v>1</v>
      </c>
      <c r="J1" s="10">
        <v>45034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13" t="s">
        <v>12</v>
      </c>
      <c r="C4" s="23" t="s">
        <v>29</v>
      </c>
      <c r="D4" s="17" t="s">
        <v>30</v>
      </c>
      <c r="E4" s="24">
        <v>60</v>
      </c>
      <c r="F4" s="24">
        <v>5.43</v>
      </c>
      <c r="G4" s="25">
        <f>'[1]ФРУКТЫ, ОВОЩИ'!$G$366</f>
        <v>62</v>
      </c>
      <c r="H4" s="25">
        <f>'[1]ФРУКТЫ, ОВОЩИ'!$A$366</f>
        <v>1.1000000000000001</v>
      </c>
      <c r="I4" s="25">
        <f>'[1]ФРУКТЫ, ОВОЩИ'!$C$366</f>
        <v>3</v>
      </c>
      <c r="J4" s="25">
        <f>'[1]ФРУКТЫ, ОВОЩИ'!$E$366</f>
        <v>4.2</v>
      </c>
    </row>
    <row r="5" spans="1:10">
      <c r="B5" s="1" t="s">
        <v>14</v>
      </c>
      <c r="C5" s="26" t="s">
        <v>28</v>
      </c>
      <c r="D5" s="17" t="str">
        <f>'[1]МЯСО, РЫБА'!$E$260</f>
        <v>Печень говяжья по-строгановски</v>
      </c>
      <c r="E5" s="27">
        <v>130</v>
      </c>
      <c r="F5" s="27">
        <v>58.37</v>
      </c>
      <c r="G5" s="25">
        <f>'[1]МЯСО, РЫБА'!$G$279</f>
        <v>246.4</v>
      </c>
      <c r="H5" s="25">
        <f>'[1]МЯСО, РЫБА'!$A$279</f>
        <v>18.100000000000001</v>
      </c>
      <c r="I5" s="25">
        <f>'[1]МЯСО, РЫБА'!$C$279</f>
        <v>16.7</v>
      </c>
      <c r="J5" s="25">
        <f>'[1]МЯСО, РЫБА'!$E$279</f>
        <v>5.82</v>
      </c>
    </row>
    <row r="6" spans="1:10">
      <c r="A6" s="3"/>
      <c r="B6" s="1" t="s">
        <v>15</v>
      </c>
      <c r="C6" s="23" t="s">
        <v>31</v>
      </c>
      <c r="D6" s="17" t="str">
        <f>[1]ГАРНИРЫ!$E$96</f>
        <v>Картофельное пюре</v>
      </c>
      <c r="E6" s="24">
        <f>[1]ГАРНИРЫ!$E$99</f>
        <v>150</v>
      </c>
      <c r="F6" s="24">
        <v>12.38</v>
      </c>
      <c r="G6" s="25">
        <f>[1]ГАРНИРЫ!$G$117</f>
        <v>137.19999999999999</v>
      </c>
      <c r="H6" s="25">
        <f>[1]ГАРНИРЫ!$A$117</f>
        <v>2</v>
      </c>
      <c r="I6" s="25">
        <f>[1]ГАРНИРЫ!$C$117</f>
        <v>5</v>
      </c>
      <c r="J6" s="25">
        <f>[1]ГАРНИРЫ!$E$117</f>
        <v>21</v>
      </c>
    </row>
    <row r="7" spans="1:10">
      <c r="A7" s="3"/>
      <c r="B7" s="1" t="s">
        <v>25</v>
      </c>
      <c r="C7" s="23" t="s">
        <v>32</v>
      </c>
      <c r="D7" s="17" t="str">
        <f>[1]НАПИТКИ!$P$132</f>
        <v>Кофейный напиток с молоком</v>
      </c>
      <c r="E7" s="24">
        <f>[1]НАПИТКИ!$P$135</f>
        <v>200</v>
      </c>
      <c r="F7" s="24">
        <v>9.24</v>
      </c>
      <c r="G7" s="25">
        <f>[1]НАПИТКИ!$R$153</f>
        <v>90.6</v>
      </c>
      <c r="H7" s="25">
        <f>[1]НАПИТКИ!$L$153</f>
        <v>2.8</v>
      </c>
      <c r="I7" s="25">
        <f>[1]НАПИТКИ!$N$153</f>
        <v>0</v>
      </c>
      <c r="J7" s="25">
        <f>[1]НАПИТКИ!$P$153</f>
        <v>19.8</v>
      </c>
    </row>
    <row r="8" spans="1:10">
      <c r="A8" s="3"/>
      <c r="B8" s="1" t="s">
        <v>18</v>
      </c>
      <c r="C8" s="23" t="s">
        <v>21</v>
      </c>
      <c r="D8" s="17" t="str">
        <f>'[1]ГАСТРОНОМИЯ, ВЫПЕЧКА'!$E$52</f>
        <v>Хлеб пшеничный</v>
      </c>
      <c r="E8" s="24">
        <f>'[1]ГАСТРОНОМИЯ, ВЫПЕЧКА'!$E$54</f>
        <v>35</v>
      </c>
      <c r="F8" s="24">
        <v>2.4500000000000002</v>
      </c>
      <c r="G8" s="25">
        <f>'[1]ГАСТРОНОМИЯ, ВЫПЕЧКА'!$G$72</f>
        <v>82</v>
      </c>
      <c r="H8" s="25">
        <f>'[1]ГАСТРОНОМИЯ, ВЫПЕЧКА'!$A$72</f>
        <v>2.6</v>
      </c>
      <c r="I8" s="25">
        <f>'[1]ГАСТРОНОМИЯ, ВЫПЕЧКА'!$C$72</f>
        <v>0.3</v>
      </c>
      <c r="J8" s="25">
        <f>'[1]ГАСТРОНОМИЯ, ВЫПЕЧКА'!$E$72</f>
        <v>17.2</v>
      </c>
    </row>
    <row r="9" spans="1:10">
      <c r="A9" s="3"/>
      <c r="B9" s="12" t="s">
        <v>16</v>
      </c>
      <c r="C9" s="23" t="s">
        <v>22</v>
      </c>
      <c r="D9" s="17" t="str">
        <f>'[1]ГАСТРОНОМИЯ, ВЫПЕЧКА'!$E$11</f>
        <v>Хлеб ржано-пшеничный</v>
      </c>
      <c r="E9" s="24">
        <f>'[1]ГАСТРОНОМИЯ, ВЫПЕЧКА'!$E$13</f>
        <v>20</v>
      </c>
      <c r="F9" s="24">
        <v>1.48</v>
      </c>
      <c r="G9" s="25">
        <f>'[1]ГАСТРОНОМИЯ, ВЫПЕЧКА'!$G$31</f>
        <v>39.1</v>
      </c>
      <c r="H9" s="25">
        <f>'[1]ГАСТРОНОМИЯ, ВЫПЕЧКА'!$A$31</f>
        <v>1.3</v>
      </c>
      <c r="I9" s="25">
        <f>'[1]ГАСТРОНОМИЯ, ВЫПЕЧКА'!$C$31</f>
        <v>0.2</v>
      </c>
      <c r="J9" s="25">
        <f>'[1]ГАСТРОНОМИЯ, ВЫПЕЧКА'!$E$31</f>
        <v>7.9</v>
      </c>
    </row>
    <row r="10" spans="1:10">
      <c r="A10" s="3"/>
      <c r="B10" s="1"/>
      <c r="C10" s="16"/>
      <c r="D10" s="17"/>
      <c r="E10" s="19"/>
      <c r="F10" s="24"/>
      <c r="G10" s="20"/>
      <c r="H10" s="20"/>
      <c r="I10" s="20"/>
      <c r="J10" s="20"/>
    </row>
    <row r="11" spans="1:10" ht="15.75" thickBot="1">
      <c r="A11" s="4"/>
      <c r="B11" s="1"/>
      <c r="C11" s="16"/>
      <c r="D11" s="17"/>
      <c r="E11" s="19"/>
      <c r="F11" s="24"/>
      <c r="G11" s="20"/>
      <c r="H11" s="20"/>
      <c r="I11" s="20"/>
      <c r="J11" s="20"/>
    </row>
    <row r="12" spans="1:10" ht="15.75" thickBot="1">
      <c r="A12" s="4"/>
      <c r="B12" s="5"/>
      <c r="C12" s="14"/>
      <c r="D12" s="21" t="s">
        <v>26</v>
      </c>
      <c r="E12" s="18">
        <f>SUM(E4:E11)</f>
        <v>595</v>
      </c>
      <c r="F12" s="18">
        <f>SUM(F4:F11)</f>
        <v>89.35</v>
      </c>
      <c r="G12" s="18">
        <f t="shared" ref="G12:J12" si="0">SUM(G4:G11)</f>
        <v>657.3</v>
      </c>
      <c r="H12" s="18">
        <f t="shared" si="0"/>
        <v>27.900000000000006</v>
      </c>
      <c r="I12" s="18">
        <f t="shared" si="0"/>
        <v>25.2</v>
      </c>
      <c r="J12" s="18">
        <f t="shared" si="0"/>
        <v>75.92</v>
      </c>
    </row>
    <row r="13" spans="1:10">
      <c r="A13" s="3" t="s">
        <v>11</v>
      </c>
      <c r="B13" s="6" t="s">
        <v>12</v>
      </c>
      <c r="C13" s="23" t="s">
        <v>33</v>
      </c>
      <c r="D13" s="28" t="str">
        <f>'[1]ФРУКТЫ, ОВОЩИ'!$E$261</f>
        <v>Салат из соленых огурцов с луком</v>
      </c>
      <c r="E13" s="24">
        <f>'[1]ФРУКТЫ, ОВОЩИ'!$E$222</f>
        <v>60</v>
      </c>
      <c r="F13" s="24">
        <v>8.1300000000000008</v>
      </c>
      <c r="G13" s="25">
        <f>'[1]ФРУКТЫ, ОВОЩИ'!$G$282</f>
        <v>33.200000000000003</v>
      </c>
      <c r="H13" s="25">
        <f>'[1]ФРУКТЫ, ОВОЩИ'!$A$282</f>
        <v>0.5</v>
      </c>
      <c r="I13" s="25">
        <f>'[1]ФРУКТЫ, ОВОЩИ'!$C$282</f>
        <v>2.7</v>
      </c>
      <c r="J13" s="25">
        <f>'[1]ФРУКТЫ, ОВОЩИ'!$E$282</f>
        <v>1.5</v>
      </c>
    </row>
    <row r="14" spans="1:10">
      <c r="A14" s="3"/>
      <c r="B14" s="1" t="s">
        <v>13</v>
      </c>
      <c r="C14" s="23" t="s">
        <v>34</v>
      </c>
      <c r="D14" s="17" t="str">
        <f>[1]СУПЫ!$E$50</f>
        <v>Борщ с капустой и картофелем</v>
      </c>
      <c r="E14" s="24">
        <f>[1]СУПЫ!$E$53</f>
        <v>200</v>
      </c>
      <c r="F14" s="24">
        <v>7.43</v>
      </c>
      <c r="G14" s="29">
        <f>[1]СУПЫ!$G$71</f>
        <v>59</v>
      </c>
      <c r="H14" s="29">
        <f>[1]СУПЫ!$A$71</f>
        <v>1.4</v>
      </c>
      <c r="I14" s="29">
        <f>[1]СУПЫ!$C$71</f>
        <v>3.1</v>
      </c>
      <c r="J14" s="29">
        <f>[1]СУПЫ!$E$71</f>
        <v>6.2</v>
      </c>
    </row>
    <row r="15" spans="1:10">
      <c r="A15" s="3"/>
      <c r="B15" s="1" t="s">
        <v>14</v>
      </c>
      <c r="C15" s="26" t="s">
        <v>35</v>
      </c>
      <c r="D15" s="17" t="str">
        <f>'[1]МЯСО, РЫБА'!$E$220</f>
        <v>Рагу из птицы</v>
      </c>
      <c r="E15" s="27">
        <f>'[1]МЯСО, РЫБА'!$E$223</f>
        <v>240</v>
      </c>
      <c r="F15" s="27">
        <v>30.51</v>
      </c>
      <c r="G15" s="25">
        <f>'[1]МЯСО, РЫБА'!$G$238</f>
        <v>297.60000000000002</v>
      </c>
      <c r="H15" s="25">
        <f>'[1]МЯСО, РЫБА'!$A$238</f>
        <v>18</v>
      </c>
      <c r="I15" s="25">
        <f>'[1]МЯСО, РЫБА'!$C$238</f>
        <v>15.9</v>
      </c>
      <c r="J15" s="25">
        <f>'[1]МЯСО, РЫБА'!$E$238</f>
        <v>20.6</v>
      </c>
    </row>
    <row r="16" spans="1:10">
      <c r="A16" s="3"/>
      <c r="B16" s="1"/>
      <c r="C16" s="23"/>
      <c r="D16" s="17"/>
      <c r="E16" s="24"/>
      <c r="F16" s="24"/>
      <c r="G16" s="25"/>
      <c r="H16" s="25"/>
      <c r="I16" s="25"/>
      <c r="J16" s="25"/>
    </row>
    <row r="17" spans="1:10">
      <c r="A17" s="3"/>
      <c r="B17" s="1" t="s">
        <v>25</v>
      </c>
      <c r="C17" s="23" t="s">
        <v>36</v>
      </c>
      <c r="D17" s="17" t="str">
        <f>[1]НАПИТКИ!$P$220</f>
        <v>Сок фруктовый</v>
      </c>
      <c r="E17" s="24">
        <f>[1]НАПИТКИ!$P$223</f>
        <v>200</v>
      </c>
      <c r="F17" s="24">
        <v>27.66</v>
      </c>
      <c r="G17" s="25">
        <f>[1]НАПИТКИ!$R$241</f>
        <v>24.9</v>
      </c>
      <c r="H17" s="25">
        <f>[1]НАПИТКИ!$L$241</f>
        <v>2</v>
      </c>
      <c r="I17" s="25">
        <f>[1]НАПИТКИ!$N$241</f>
        <v>0.2</v>
      </c>
      <c r="J17" s="25">
        <f>[1]НАПИТКИ!$P$241</f>
        <v>3.8</v>
      </c>
    </row>
    <row r="18" spans="1:10">
      <c r="A18" s="3"/>
      <c r="B18" s="1" t="s">
        <v>18</v>
      </c>
      <c r="C18" s="23" t="s">
        <v>23</v>
      </c>
      <c r="D18" s="17" t="str">
        <f>'[1]ГАСТРОНОМИЯ, ВЫПЕЧКА'!$AA$52</f>
        <v>Хлеб пшеничный</v>
      </c>
      <c r="E18" s="24">
        <f>'[1]ГАСТРОНОМИЯ, ВЫПЕЧКА'!$AA$54</f>
        <v>45</v>
      </c>
      <c r="F18" s="24">
        <v>3.15</v>
      </c>
      <c r="G18" s="25">
        <f>'[1]ГАСТРОНОМИЯ, ВЫПЕЧКА'!$AC$72</f>
        <v>105.4</v>
      </c>
      <c r="H18" s="25">
        <f>'[1]ГАСТРОНОМИЯ, ВЫПЕЧКА'!$W$72</f>
        <v>3.3</v>
      </c>
      <c r="I18" s="25">
        <f>'[1]ГАСТРОНОМИЯ, ВЫПЕЧКА'!$Y$72</f>
        <v>0.4</v>
      </c>
      <c r="J18" s="25">
        <f>'[1]ГАСТРОНОМИЯ, ВЫПЕЧКА'!$AA$72</f>
        <v>22.1</v>
      </c>
    </row>
    <row r="19" spans="1:10">
      <c r="A19" s="3"/>
      <c r="B19" s="1" t="s">
        <v>16</v>
      </c>
      <c r="C19" s="23" t="s">
        <v>24</v>
      </c>
      <c r="D19" s="17" t="str">
        <f>'[1]ГАСТРОНОМИЯ, ВЫПЕЧКА'!$AA$11</f>
        <v>Хлеб ржано-пшеничный</v>
      </c>
      <c r="E19" s="24">
        <f>'[1]ГАСТРОНОМИЯ, ВЫПЕЧКА'!$AA$13</f>
        <v>30</v>
      </c>
      <c r="F19" s="24">
        <v>2.2200000000000002</v>
      </c>
      <c r="G19" s="25">
        <f>'[1]ГАСТРОНОМИЯ, ВЫПЕЧКА'!$AC$31</f>
        <v>58.7</v>
      </c>
      <c r="H19" s="25">
        <f>'[1]ГАСТРОНОМИЯ, ВЫПЕЧКА'!$W$31</f>
        <v>2</v>
      </c>
      <c r="I19" s="25">
        <f>'[1]ГАСТРОНОМИЯ, ВЫПЕЧКА'!$Y$31</f>
        <v>0.3</v>
      </c>
      <c r="J19" s="25">
        <f>'[1]ГАСТРОНОМИЯ, ВЫПЕЧКА'!$AA$31</f>
        <v>11.9</v>
      </c>
    </row>
    <row r="20" spans="1:10" ht="25.5">
      <c r="A20" s="3"/>
      <c r="B20" s="15" t="s">
        <v>27</v>
      </c>
      <c r="C20" s="23"/>
      <c r="D20" s="17" t="s">
        <v>37</v>
      </c>
      <c r="E20" s="24">
        <v>18</v>
      </c>
      <c r="F20" s="24">
        <v>7.83</v>
      </c>
      <c r="G20" s="25">
        <v>92.8</v>
      </c>
      <c r="H20" s="25">
        <v>2.0699999999999998</v>
      </c>
      <c r="I20" s="25">
        <v>5.4</v>
      </c>
      <c r="J20" s="25">
        <v>7.4</v>
      </c>
    </row>
    <row r="21" spans="1:10" ht="15.75" thickBot="1">
      <c r="A21" s="4"/>
      <c r="B21" s="5"/>
      <c r="C21" s="5"/>
      <c r="D21" s="21" t="s">
        <v>26</v>
      </c>
      <c r="E21" s="18">
        <f>SUM(E13:E20)</f>
        <v>793</v>
      </c>
      <c r="F21" s="18">
        <f>SUM(F13:F20)</f>
        <v>86.93</v>
      </c>
      <c r="G21" s="18">
        <f>SUM(G13:G19)</f>
        <v>578.80000000000007</v>
      </c>
      <c r="H21" s="18">
        <f t="shared" ref="H21:J21" si="1">SUM(H13:H19)</f>
        <v>27.2</v>
      </c>
      <c r="I21" s="18">
        <f t="shared" si="1"/>
        <v>22.6</v>
      </c>
      <c r="J21" s="18">
        <f t="shared" si="1"/>
        <v>66.100000000000009</v>
      </c>
    </row>
    <row r="22" spans="1:10">
      <c r="E22" s="22">
        <f>E21+E12</f>
        <v>1388</v>
      </c>
      <c r="F22" s="22"/>
      <c r="G22" s="22">
        <f>G21+G12</f>
        <v>1236.0999999999999</v>
      </c>
      <c r="H22" s="22">
        <f>H21+H12</f>
        <v>55.100000000000009</v>
      </c>
      <c r="I22" s="22">
        <f>I21+I12</f>
        <v>47.8</v>
      </c>
      <c r="J22" s="22">
        <f>J21+J12</f>
        <v>142.02000000000001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Soh34</cp:lastModifiedBy>
  <cp:lastPrinted>2021-05-28T10:07:13Z</cp:lastPrinted>
  <dcterms:created xsi:type="dcterms:W3CDTF">2015-06-05T18:19:34Z</dcterms:created>
  <dcterms:modified xsi:type="dcterms:W3CDTF">2023-04-10T10:44:56Z</dcterms:modified>
</cp:coreProperties>
</file>