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3040" windowHeight="9384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19" i="1"/>
  <c r="I19" i="1"/>
  <c r="H19" i="1"/>
  <c r="G19" i="1"/>
  <c r="E19" i="1"/>
  <c r="D19" i="1"/>
  <c r="J18" i="1"/>
  <c r="I18" i="1"/>
  <c r="H18" i="1"/>
  <c r="G18" i="1"/>
  <c r="E18" i="1"/>
  <c r="D18" i="1"/>
  <c r="J17" i="1"/>
  <c r="I17" i="1"/>
  <c r="H17" i="1"/>
  <c r="G17" i="1"/>
  <c r="E17" i="1"/>
  <c r="D17" i="1"/>
  <c r="J16" i="1"/>
  <c r="I16" i="1"/>
  <c r="H16" i="1"/>
  <c r="G16" i="1"/>
  <c r="E16" i="1"/>
  <c r="D16" i="1"/>
  <c r="J15" i="1"/>
  <c r="I15" i="1"/>
  <c r="H15" i="1"/>
  <c r="G15" i="1"/>
  <c r="D15" i="1"/>
  <c r="J14" i="1"/>
  <c r="I14" i="1"/>
  <c r="H14" i="1"/>
  <c r="G14" i="1"/>
  <c r="E14" i="1"/>
  <c r="D14" i="1"/>
  <c r="J13" i="1"/>
  <c r="I13" i="1"/>
  <c r="H13" i="1"/>
  <c r="G13" i="1"/>
  <c r="E13" i="1"/>
  <c r="D13" i="1"/>
  <c r="J10" i="1"/>
  <c r="I10" i="1"/>
  <c r="H10" i="1"/>
  <c r="G10" i="1"/>
  <c r="J9" i="1"/>
  <c r="I9" i="1"/>
  <c r="H9" i="1"/>
  <c r="G9" i="1"/>
  <c r="E9" i="1"/>
  <c r="D9" i="1"/>
  <c r="J8" i="1"/>
  <c r="I8" i="1"/>
  <c r="H8" i="1"/>
  <c r="G8" i="1"/>
  <c r="E8" i="1"/>
  <c r="D8" i="1"/>
  <c r="J7" i="1"/>
  <c r="I7" i="1"/>
  <c r="H7" i="1"/>
  <c r="G7" i="1"/>
  <c r="E7" i="1"/>
  <c r="D7" i="1"/>
  <c r="J6" i="1"/>
  <c r="I6" i="1"/>
  <c r="H6" i="1"/>
  <c r="G6" i="1"/>
  <c r="E6" i="1"/>
  <c r="D6" i="1"/>
  <c r="J5" i="1"/>
  <c r="I5" i="1"/>
  <c r="H5" i="1"/>
  <c r="G5" i="1"/>
  <c r="E5" i="1"/>
  <c r="J4" i="1"/>
  <c r="I4" i="1"/>
  <c r="H4" i="1"/>
  <c r="G4" i="1"/>
  <c r="E4" i="1"/>
  <c r="D4" i="1"/>
  <c r="G12" i="1" l="1"/>
  <c r="H21" i="1"/>
  <c r="I21" i="1"/>
  <c r="I12" i="1"/>
  <c r="E21" i="1"/>
  <c r="J21" i="1"/>
  <c r="E12" i="1"/>
  <c r="J12" i="1"/>
  <c r="G21" i="1"/>
  <c r="G22" i="1" s="1"/>
  <c r="H12" i="1"/>
  <c r="J22" i="1" l="1"/>
  <c r="E22" i="1"/>
  <c r="H22" i="1"/>
  <c r="I22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<sst xmlns="http://schemas.openxmlformats.org/spreadsheetml/2006/main" count="47" uniqueCount="43">
  <si>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</si>
  <si>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</si>
  <si>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</si>
  <si>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</si>
  <si>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</si>
  <si>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</si>
  <si>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</si>
  <si>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</si>
  <si>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</si>
  <si>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</si>
  <si>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</si>
  <si>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</si>
  <si>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</si>
  <si>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</si>
  <si>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</si>
  <si>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</si>
  <si>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</si>
  <si>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</si>
  <si>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</si>
  <si>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</si>
  <si>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</si>
  <si>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14.2-35</t>
  </si>
  <si>
    <t>14.1-20</t>
  </si>
  <si>
    <t>14.2-45</t>
  </si>
  <si>
    <t>14.1-30</t>
  </si>
  <si>
    <t>напиток</t>
  </si>
  <si>
    <t>итого</t>
  </si>
  <si>
    <t>16.5-60</t>
  </si>
  <si>
    <t>Слойка с начинкой фруктовой</t>
  </si>
  <si>
    <t>гор. блюдо</t>
  </si>
  <si>
    <t>конд.изд</t>
  </si>
  <si>
    <t>17.1-30</t>
  </si>
  <si>
    <t>7.2-200</t>
  </si>
  <si>
    <t xml:space="preserve">Каша овсяная из хлопьев овсяных </t>
  </si>
  <si>
    <t>5.3-200</t>
  </si>
  <si>
    <t>1.1-100</t>
  </si>
  <si>
    <t>фрукты</t>
  </si>
  <si>
    <t>3.2-60</t>
  </si>
  <si>
    <t>10.7-200</t>
  </si>
  <si>
    <t>12.15-100</t>
  </si>
  <si>
    <t>13.3-150</t>
  </si>
  <si>
    <t>5.8-200</t>
  </si>
  <si>
    <t>МБОУ СОШ №34 г.Тихорецка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</si>
</sst>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0"/>
      <name val="Times New Roman"/>
      <family val="1"/>
      <charset val="1"/>
    </font>
    <font>
      <sz val="10"/>
      <color theme="1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4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0" xfId="0" applyBorder="1" applyAlignment="1">
      <alignment horizontal="left" vertical="center"/>
    </xf>
    <xf numFmtId="49" fontId="0" fillId="2" borderId="8" xfId="0" applyNumberForma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49" fontId="5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2" fontId="3" fillId="2" borderId="8" xfId="0" applyNumberFormat="1" applyFont="1" applyFill="1" applyBorder="1" applyAlignment="1" applyProtection="1">
      <alignment horizontal="center"/>
      <protection locked="0"/>
    </xf>
    <xf numFmtId="0" fontId="7" fillId="0" borderId="1" xfId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Protection="1">
      <protection locked="0"/>
    </xf>
    <xf numFmtId="0" fontId="3" fillId="2" borderId="8" xfId="0" applyFont="1" applyFill="1" applyBorder="1" applyAlignment="1" applyProtection="1">
      <alignment horizont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8" fillId="0" borderId="1" xfId="1" applyFont="1" applyFill="1" applyBorder="1" applyAlignment="1">
      <alignment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45;&#1053;&#1070;/&#1052;&#1045;&#1053;&#1070;%20&#1064;&#1050;&#1054;&#1051;&#1067;%202022/&#1052;&#1045;&#1053;&#1070;%20&#1057;&#1045;&#1053;&#1058;&#1071;&#1041;&#1056;&#1068;/&#1052;&#1045;&#1053;&#1070;%20&#1072;&#1085;&#1072;&#1083;&#1080;&#1079;%20(2%20&#1074;&#1072;&#1088;&#1080;&#1072;&#1085;&#1090;&#1072;)/&#1047;&#1048;&#1052;&#1053;&#1048;&#1049;%20&#1042;&#1040;&#1056;&#1048;&#1040;&#1053;&#1058;/&#1050;&#1040;&#1056;&#1058;&#1067;%20(&#1079;&#1080;&#1084;&#1085;&#1080;&#1081;%20&#1074;&#1072;&#1088;&#1080;&#1072;&#1085;&#109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метки"/>
      <sheetName val="ЯЙЦО, ТВОРОГ, КАШИ"/>
      <sheetName val="СУПЫ"/>
      <sheetName val="МЯСО, РЫБА"/>
      <sheetName val="ГАРНИРЫ"/>
      <sheetName val="НАПИТКИ"/>
      <sheetName val="ФРУКТЫ, ОВОЩИ"/>
      <sheetName val="ГАСТРОНОМИЯ, ВЫПЕЧКА"/>
      <sheetName val="СОУСА"/>
      <sheetName val="Лист3"/>
    </sheetNames>
    <sheetDataSet>
      <sheetData sheetId="0"/>
      <sheetData sheetId="1">
        <row r="11">
          <cell r="E11" t="str">
            <v>Омлет натуральный</v>
          </cell>
        </row>
        <row r="226">
          <cell r="E226">
            <v>200</v>
          </cell>
        </row>
        <row r="243">
          <cell r="A243">
            <v>6.3</v>
          </cell>
          <cell r="C243">
            <v>6</v>
          </cell>
          <cell r="E243">
            <v>28.3</v>
          </cell>
          <cell r="G243">
            <v>192.6</v>
          </cell>
        </row>
      </sheetData>
      <sheetData sheetId="2">
        <row r="11">
          <cell r="E11" t="str">
            <v>Свекольник</v>
          </cell>
        </row>
        <row r="262">
          <cell r="E262" t="str">
            <v>Суп картофельный с бобовыми (горох)</v>
          </cell>
        </row>
        <row r="265">
          <cell r="E265">
            <v>200</v>
          </cell>
        </row>
        <row r="283">
          <cell r="A283">
            <v>4.5999999999999996</v>
          </cell>
          <cell r="C283">
            <v>3.3</v>
          </cell>
          <cell r="E283">
            <v>12.6</v>
          </cell>
          <cell r="G283">
            <v>98.9</v>
          </cell>
        </row>
      </sheetData>
      <sheetData sheetId="3">
        <row r="11">
          <cell r="E11" t="str">
            <v>Биточки рыбные</v>
          </cell>
        </row>
        <row r="585">
          <cell r="E585" t="str">
            <v>Рыба, тушенная в томате с овощами</v>
          </cell>
        </row>
        <row r="604">
          <cell r="A604">
            <v>8.1999999999999993</v>
          </cell>
          <cell r="C604">
            <v>5.7</v>
          </cell>
          <cell r="E604">
            <v>3.8</v>
          </cell>
          <cell r="G604">
            <v>99.7</v>
          </cell>
        </row>
      </sheetData>
      <sheetData sheetId="4">
        <row r="11">
          <cell r="E11" t="str">
            <v>Рис отварной</v>
          </cell>
        </row>
        <row r="96">
          <cell r="E96" t="str">
            <v>Картофельное пюре</v>
          </cell>
        </row>
        <row r="99">
          <cell r="E99">
            <v>150</v>
          </cell>
        </row>
        <row r="117">
          <cell r="A117">
            <v>2</v>
          </cell>
          <cell r="C117">
            <v>5</v>
          </cell>
          <cell r="E117">
            <v>21</v>
          </cell>
          <cell r="G117">
            <v>137.19999999999999</v>
          </cell>
        </row>
      </sheetData>
      <sheetData sheetId="5">
        <row r="11">
          <cell r="P11" t="str">
            <v>Чай с сахаром</v>
          </cell>
        </row>
        <row r="89">
          <cell r="P89" t="str">
            <v>Какао с молоком</v>
          </cell>
        </row>
        <row r="92">
          <cell r="P92">
            <v>200</v>
          </cell>
        </row>
        <row r="110">
          <cell r="L110">
            <v>2.5</v>
          </cell>
          <cell r="N110">
            <v>0.4</v>
          </cell>
          <cell r="P110">
            <v>26</v>
          </cell>
          <cell r="R110">
            <v>118.3</v>
          </cell>
        </row>
        <row r="308">
          <cell r="P308" t="str">
            <v>Компот из смеси сухофруктов</v>
          </cell>
        </row>
        <row r="311">
          <cell r="P311">
            <v>200</v>
          </cell>
        </row>
        <row r="331">
          <cell r="L331">
            <v>0.5</v>
          </cell>
          <cell r="N331">
            <v>0</v>
          </cell>
          <cell r="P331">
            <v>27.3</v>
          </cell>
          <cell r="R331">
            <v>111.7</v>
          </cell>
        </row>
      </sheetData>
      <sheetData sheetId="6">
        <row r="11">
          <cell r="E11" t="str">
            <v>Фрукты свежие (яблоки)</v>
          </cell>
        </row>
        <row r="14">
          <cell r="E14">
            <v>100</v>
          </cell>
        </row>
        <row r="27">
          <cell r="A27">
            <v>0.4</v>
          </cell>
          <cell r="C27">
            <v>0.4</v>
          </cell>
          <cell r="E27">
            <v>10.4</v>
          </cell>
          <cell r="G27">
            <v>45</v>
          </cell>
        </row>
        <row r="138">
          <cell r="E138">
            <v>60</v>
          </cell>
        </row>
        <row r="177">
          <cell r="E177" t="str">
            <v>Салат из квашеной капусты с луком</v>
          </cell>
        </row>
        <row r="198">
          <cell r="A198">
            <v>0.9</v>
          </cell>
          <cell r="C198">
            <v>5.4</v>
          </cell>
          <cell r="E198">
            <v>2</v>
          </cell>
          <cell r="G198">
            <v>66.900000000000006</v>
          </cell>
        </row>
      </sheetData>
      <sheetData sheetId="7">
        <row r="11">
          <cell r="E11" t="str">
            <v>Хлеб ржано-пшеничный</v>
          </cell>
          <cell r="AA11" t="str">
            <v>Хлеб ржано-пшеничный</v>
          </cell>
        </row>
        <row r="13">
          <cell r="E13">
            <v>20</v>
          </cell>
          <cell r="AA13">
            <v>30</v>
          </cell>
        </row>
        <row r="31">
          <cell r="A31">
            <v>1.3</v>
          </cell>
          <cell r="C31">
            <v>0.2</v>
          </cell>
          <cell r="E31">
            <v>7.9</v>
          </cell>
          <cell r="G31">
            <v>39.1</v>
          </cell>
          <cell r="W31">
            <v>2</v>
          </cell>
          <cell r="Y31">
            <v>0.3</v>
          </cell>
          <cell r="AA31">
            <v>11.9</v>
          </cell>
          <cell r="AC31">
            <v>58.7</v>
          </cell>
        </row>
        <row r="52">
          <cell r="E52" t="str">
            <v>Хлеб пшеничный</v>
          </cell>
          <cell r="AA52" t="str">
            <v>Хлеб пшеничный</v>
          </cell>
        </row>
        <row r="54">
          <cell r="E54">
            <v>35</v>
          </cell>
          <cell r="AA54">
            <v>45</v>
          </cell>
        </row>
        <row r="72">
          <cell r="A72">
            <v>2.6</v>
          </cell>
          <cell r="C72">
            <v>0.3</v>
          </cell>
          <cell r="E72">
            <v>17.2</v>
          </cell>
          <cell r="G72">
            <v>82</v>
          </cell>
          <cell r="W72">
            <v>3.3</v>
          </cell>
          <cell r="Y72">
            <v>0.4</v>
          </cell>
          <cell r="AA72">
            <v>22.1</v>
          </cell>
          <cell r="AC72">
            <v>105.4</v>
          </cell>
        </row>
        <row r="180">
          <cell r="E180" t="str">
            <v>Сыр порционный</v>
          </cell>
        </row>
        <row r="183">
          <cell r="E183">
            <v>30</v>
          </cell>
        </row>
        <row r="201">
          <cell r="A201">
            <v>7</v>
          </cell>
          <cell r="C201">
            <v>8.9</v>
          </cell>
          <cell r="E201">
            <v>0</v>
          </cell>
          <cell r="G201">
            <v>107.5</v>
          </cell>
        </row>
        <row r="372">
          <cell r="A372">
            <v>3.5</v>
          </cell>
          <cell r="C372">
            <v>9.8000000000000007</v>
          </cell>
          <cell r="E372">
            <v>28.7</v>
          </cell>
          <cell r="G372">
            <v>217</v>
          </cell>
        </row>
      </sheetData>
      <sheetData sheetId="8">
        <row r="55">
          <cell r="E55" t="str">
            <v>Молоко сгущенное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42</v>
      </c>
      <c r="C1" s="38"/>
      <c r="D1" s="39"/>
      <c r="E1" t="s">
        <v>17</v>
      </c>
      <c r="F1" s="11"/>
      <c r="I1" t="s">
        <v>1</v>
      </c>
      <c r="J1" s="10">
        <v>45028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2" t="s">
        <v>10</v>
      </c>
      <c r="B4" s="13"/>
      <c r="C4" s="28" t="s">
        <v>31</v>
      </c>
      <c r="D4" s="17" t="str">
        <f>'[1]ГАСТРОНОМИЯ, ВЫПЕЧКА'!$E$180</f>
        <v>Сыр порционный</v>
      </c>
      <c r="E4" s="29">
        <f>'[1]ГАСТРОНОМИЯ, ВЫПЕЧКА'!$E$183</f>
        <v>30</v>
      </c>
      <c r="F4" s="29">
        <v>17.75</v>
      </c>
      <c r="G4" s="30">
        <f>'[1]ГАСТРОНОМИЯ, ВЫПЕЧКА'!$G$201</f>
        <v>107.5</v>
      </c>
      <c r="H4" s="30">
        <f>'[1]ГАСТРОНОМИЯ, ВЫПЕЧКА'!$A$201</f>
        <v>7</v>
      </c>
      <c r="I4" s="30">
        <f>'[1]ГАСТРОНОМИЯ, ВЫПЕЧКА'!$C$201</f>
        <v>8.9</v>
      </c>
      <c r="J4" s="30">
        <f>'[1]ГАСТРОНОМИЯ, ВЫПЕЧКА'!$E$201</f>
        <v>0</v>
      </c>
    </row>
    <row r="5" spans="1:10" x14ac:dyDescent="0.3">
      <c r="B5" s="1" t="s">
        <v>29</v>
      </c>
      <c r="C5" s="28" t="s">
        <v>32</v>
      </c>
      <c r="D5" s="27" t="s">
        <v>33</v>
      </c>
      <c r="E5" s="29">
        <f>'[1]ЯЙЦО, ТВОРОГ, КАШИ'!$E$226</f>
        <v>200</v>
      </c>
      <c r="F5" s="29">
        <v>17.53</v>
      </c>
      <c r="G5" s="31">
        <f>'[1]ЯЙЦО, ТВОРОГ, КАШИ'!$G$243</f>
        <v>192.6</v>
      </c>
      <c r="H5" s="31">
        <f>'[1]ЯЙЦО, ТВОРОГ, КАШИ'!$A$243</f>
        <v>6.3</v>
      </c>
      <c r="I5" s="31">
        <f>'[1]ЯЙЦО, ТВОРОГ, КАШИ'!$C$243</f>
        <v>6</v>
      </c>
      <c r="J5" s="31">
        <f>'[1]ЯЙЦО, ТВОРОГ, КАШИ'!$E$243</f>
        <v>28.3</v>
      </c>
    </row>
    <row r="6" spans="1:10" x14ac:dyDescent="0.3">
      <c r="A6" s="3"/>
      <c r="B6" s="1" t="s">
        <v>25</v>
      </c>
      <c r="C6" s="28" t="s">
        <v>34</v>
      </c>
      <c r="D6" s="27" t="str">
        <f>[1]НАПИТКИ!$P$89</f>
        <v>Какао с молоком</v>
      </c>
      <c r="E6" s="29">
        <f>[1]НАПИТКИ!$P$92</f>
        <v>200</v>
      </c>
      <c r="F6" s="29">
        <v>8.52</v>
      </c>
      <c r="G6" s="31">
        <f>[1]НАПИТКИ!$R$110</f>
        <v>118.3</v>
      </c>
      <c r="H6" s="31">
        <f>[1]НАПИТКИ!$L$110</f>
        <v>2.5</v>
      </c>
      <c r="I6" s="31">
        <f>[1]НАПИТКИ!$N$110</f>
        <v>0.4</v>
      </c>
      <c r="J6" s="31">
        <f>[1]НАПИТКИ!$P$110</f>
        <v>26</v>
      </c>
    </row>
    <row r="7" spans="1:10" x14ac:dyDescent="0.3">
      <c r="A7" s="3"/>
      <c r="B7" s="1" t="s">
        <v>36</v>
      </c>
      <c r="C7" s="28" t="s">
        <v>35</v>
      </c>
      <c r="D7" s="17" t="str">
        <f>'[1]ФРУКТЫ, ОВОЩИ'!$E$11</f>
        <v>Фрукты свежие (яблоки)</v>
      </c>
      <c r="E7" s="29">
        <f>'[1]ФРУКТЫ, ОВОЩИ'!$E$14</f>
        <v>100</v>
      </c>
      <c r="F7" s="29">
        <v>6.81</v>
      </c>
      <c r="G7" s="30">
        <f>'[1]ФРУКТЫ, ОВОЩИ'!$G$27</f>
        <v>45</v>
      </c>
      <c r="H7" s="30">
        <f>'[1]ФРУКТЫ, ОВОЩИ'!$A$27</f>
        <v>0.4</v>
      </c>
      <c r="I7" s="30">
        <f>'[1]ФРУКТЫ, ОВОЩИ'!$C$27</f>
        <v>0.4</v>
      </c>
      <c r="J7" s="30">
        <f>'[1]ФРУКТЫ, ОВОЩИ'!$E$27</f>
        <v>10.4</v>
      </c>
    </row>
    <row r="8" spans="1:10" x14ac:dyDescent="0.3">
      <c r="A8" s="3"/>
      <c r="B8" s="1" t="s">
        <v>18</v>
      </c>
      <c r="C8" s="28" t="s">
        <v>21</v>
      </c>
      <c r="D8" s="17" t="str">
        <f>'[1]ГАСТРОНОМИЯ, ВЫПЕЧКА'!$E$52</f>
        <v>Хлеб пшеничный</v>
      </c>
      <c r="E8" s="29">
        <f>'[1]ГАСТРОНОМИЯ, ВЫПЕЧКА'!$E$54</f>
        <v>35</v>
      </c>
      <c r="F8" s="29">
        <v>2.4500000000000002</v>
      </c>
      <c r="G8" s="30">
        <f>'[1]ГАСТРОНОМИЯ, ВЫПЕЧКА'!$G$72</f>
        <v>82</v>
      </c>
      <c r="H8" s="30">
        <f>'[1]ГАСТРОНОМИЯ, ВЫПЕЧКА'!$A$72</f>
        <v>2.6</v>
      </c>
      <c r="I8" s="30">
        <f>'[1]ГАСТРОНОМИЯ, ВЫПЕЧКА'!$C$72</f>
        <v>0.3</v>
      </c>
      <c r="J8" s="30">
        <f>'[1]ГАСТРОНОМИЯ, ВЫПЕЧКА'!$E$72</f>
        <v>17.2</v>
      </c>
    </row>
    <row r="9" spans="1:10" x14ac:dyDescent="0.3">
      <c r="A9" s="3"/>
      <c r="B9" s="12" t="s">
        <v>16</v>
      </c>
      <c r="C9" s="28" t="s">
        <v>22</v>
      </c>
      <c r="D9" s="17" t="str">
        <f>'[1]ГАСТРОНОМИЯ, ВЫПЕЧКА'!$E$11</f>
        <v>Хлеб ржано-пшеничный</v>
      </c>
      <c r="E9" s="29">
        <f>'[1]ГАСТРОНОМИЯ, ВЫПЕЧКА'!$E$13</f>
        <v>20</v>
      </c>
      <c r="F9" s="29">
        <v>1.48</v>
      </c>
      <c r="G9" s="30">
        <f>'[1]ГАСТРОНОМИЯ, ВЫПЕЧКА'!$G$31</f>
        <v>39.1</v>
      </c>
      <c r="H9" s="30">
        <f>'[1]ГАСТРОНОМИЯ, ВЫПЕЧКА'!$A$31</f>
        <v>1.3</v>
      </c>
      <c r="I9" s="30">
        <f>'[1]ГАСТРОНОМИЯ, ВЫПЕЧКА'!$C$31</f>
        <v>0.2</v>
      </c>
      <c r="J9" s="30">
        <f>'[1]ГАСТРОНОМИЯ, ВЫПЕЧКА'!$E$31</f>
        <v>7.9</v>
      </c>
    </row>
    <row r="10" spans="1:10" x14ac:dyDescent="0.3">
      <c r="A10" s="3"/>
      <c r="B10" s="12" t="s">
        <v>30</v>
      </c>
      <c r="C10" s="28" t="s">
        <v>27</v>
      </c>
      <c r="D10" s="27" t="s">
        <v>28</v>
      </c>
      <c r="E10" s="29">
        <v>60</v>
      </c>
      <c r="F10" s="29">
        <v>26.6</v>
      </c>
      <c r="G10" s="30">
        <f>'[1]ГАСТРОНОМИЯ, ВЫПЕЧКА'!$G$372</f>
        <v>217</v>
      </c>
      <c r="H10" s="30">
        <f>'[1]ГАСТРОНОМИЯ, ВЫПЕЧКА'!$A$372</f>
        <v>3.5</v>
      </c>
      <c r="I10" s="30">
        <f>'[1]ГАСТРОНОМИЯ, ВЫПЕЧКА'!$C$372</f>
        <v>9.8000000000000007</v>
      </c>
      <c r="J10" s="30">
        <f>'[1]ГАСТРОНОМИЯ, ВЫПЕЧКА'!$E$372</f>
        <v>28.7</v>
      </c>
    </row>
    <row r="11" spans="1:10" ht="15" thickBot="1" x14ac:dyDescent="0.35">
      <c r="A11" s="4"/>
      <c r="B11" s="1"/>
      <c r="C11" s="16"/>
      <c r="D11" s="17"/>
      <c r="E11" s="19"/>
      <c r="F11" s="21"/>
      <c r="G11" s="20"/>
      <c r="H11" s="20"/>
      <c r="I11" s="20"/>
      <c r="J11" s="20"/>
    </row>
    <row r="12" spans="1:10" ht="15" thickBot="1" x14ac:dyDescent="0.35">
      <c r="A12" s="4"/>
      <c r="B12" s="5"/>
      <c r="C12" s="14"/>
      <c r="D12" s="22" t="s">
        <v>26</v>
      </c>
      <c r="E12" s="18">
        <f>SUM(E4:E11)</f>
        <v>645</v>
      </c>
      <c r="F12" s="18">
        <v>81.14</v>
      </c>
      <c r="G12" s="18">
        <f>SUM(G4:G9)</f>
        <v>584.50000000000011</v>
      </c>
      <c r="H12" s="18">
        <f t="shared" ref="H12:J12" si="0">SUM(H4:H9)</f>
        <v>20.100000000000001</v>
      </c>
      <c r="I12" s="18">
        <f t="shared" si="0"/>
        <v>16.2</v>
      </c>
      <c r="J12" s="18">
        <f t="shared" si="0"/>
        <v>89.800000000000011</v>
      </c>
    </row>
    <row r="13" spans="1:10" x14ac:dyDescent="0.3">
      <c r="A13" s="3" t="s">
        <v>11</v>
      </c>
      <c r="B13" s="6" t="s">
        <v>12</v>
      </c>
      <c r="C13" s="28" t="s">
        <v>37</v>
      </c>
      <c r="D13" s="32" t="str">
        <f>'[1]ФРУКТЫ, ОВОЩИ'!$E$177</f>
        <v>Салат из квашеной капусты с луком</v>
      </c>
      <c r="E13" s="29">
        <f>'[1]ФРУКТЫ, ОВОЩИ'!$E$138</f>
        <v>60</v>
      </c>
      <c r="F13" s="29">
        <v>7.9</v>
      </c>
      <c r="G13" s="30">
        <f>'[1]ФРУКТЫ, ОВОЩИ'!$G$198</f>
        <v>66.900000000000006</v>
      </c>
      <c r="H13" s="30">
        <f>'[1]ФРУКТЫ, ОВОЩИ'!$A$198</f>
        <v>0.9</v>
      </c>
      <c r="I13" s="30">
        <f>'[1]ФРУКТЫ, ОВОЩИ'!$C$198</f>
        <v>5.4</v>
      </c>
      <c r="J13" s="30">
        <f>'[1]ФРУКТЫ, ОВОЩИ'!$E$198</f>
        <v>2</v>
      </c>
    </row>
    <row r="14" spans="1:10" ht="26.4" x14ac:dyDescent="0.3">
      <c r="A14" s="3"/>
      <c r="B14" s="1" t="s">
        <v>13</v>
      </c>
      <c r="C14" s="28" t="s">
        <v>38</v>
      </c>
      <c r="D14" s="27" t="str">
        <f>[1]СУПЫ!$E$262</f>
        <v>Суп картофельный с бобовыми (горох)</v>
      </c>
      <c r="E14" s="29">
        <f>[1]СУПЫ!$E$265</f>
        <v>200</v>
      </c>
      <c r="F14" s="29">
        <v>6.54</v>
      </c>
      <c r="G14" s="33">
        <f>[1]СУПЫ!$G$283</f>
        <v>98.9</v>
      </c>
      <c r="H14" s="33">
        <f>[1]СУПЫ!$A$283</f>
        <v>4.5999999999999996</v>
      </c>
      <c r="I14" s="33">
        <f>[1]СУПЫ!$C$283</f>
        <v>3.3</v>
      </c>
      <c r="J14" s="33">
        <f>[1]СУПЫ!$E$283</f>
        <v>12.6</v>
      </c>
    </row>
    <row r="15" spans="1:10" ht="26.4" x14ac:dyDescent="0.3">
      <c r="A15" s="3"/>
      <c r="B15" s="1" t="s">
        <v>14</v>
      </c>
      <c r="C15" s="34" t="s">
        <v>39</v>
      </c>
      <c r="D15" s="35" t="str">
        <f>'[1]МЯСО, РЫБА'!$E$585</f>
        <v>Рыба, тушенная в томате с овощами</v>
      </c>
      <c r="E15" s="36">
        <v>100</v>
      </c>
      <c r="F15" s="36">
        <v>38.630000000000003</v>
      </c>
      <c r="G15" s="33">
        <f>'[1]МЯСО, РЫБА'!$G$604</f>
        <v>99.7</v>
      </c>
      <c r="H15" s="33">
        <f>'[1]МЯСО, РЫБА'!$A$604</f>
        <v>8.1999999999999993</v>
      </c>
      <c r="I15" s="33">
        <f>'[1]МЯСО, РЫБА'!$C$604</f>
        <v>5.7</v>
      </c>
      <c r="J15" s="33">
        <f>'[1]МЯСО, РЫБА'!$E$604</f>
        <v>3.8</v>
      </c>
    </row>
    <row r="16" spans="1:10" ht="26.4" x14ac:dyDescent="0.3">
      <c r="A16" s="3"/>
      <c r="B16" s="1" t="s">
        <v>15</v>
      </c>
      <c r="C16" s="28" t="s">
        <v>40</v>
      </c>
      <c r="D16" s="17" t="str">
        <f>[1]ГАРНИРЫ!$E$96</f>
        <v>Картофельное пюре</v>
      </c>
      <c r="E16" s="29">
        <f>[1]ГАРНИРЫ!$E$99</f>
        <v>150</v>
      </c>
      <c r="F16" s="29">
        <v>12.38</v>
      </c>
      <c r="G16" s="30">
        <f>[1]ГАРНИРЫ!$G$117</f>
        <v>137.19999999999999</v>
      </c>
      <c r="H16" s="30">
        <f>[1]ГАРНИРЫ!$A$117</f>
        <v>2</v>
      </c>
      <c r="I16" s="30">
        <f>[1]ГАРНИРЫ!$C$117</f>
        <v>5</v>
      </c>
      <c r="J16" s="30">
        <f>[1]ГАРНИРЫ!$E$117</f>
        <v>21</v>
      </c>
    </row>
    <row r="17" spans="1:10" x14ac:dyDescent="0.3">
      <c r="A17" s="3"/>
      <c r="B17" s="1" t="s">
        <v>25</v>
      </c>
      <c r="C17" s="28" t="s">
        <v>41</v>
      </c>
      <c r="D17" s="17" t="str">
        <f>[1]НАПИТКИ!$P$308</f>
        <v>Компот из смеси сухофруктов</v>
      </c>
      <c r="E17" s="29">
        <f>[1]НАПИТКИ!$P$311</f>
        <v>200</v>
      </c>
      <c r="F17" s="29">
        <v>4.72</v>
      </c>
      <c r="G17" s="30">
        <f>[1]НАПИТКИ!$R$331</f>
        <v>111.7</v>
      </c>
      <c r="H17" s="30">
        <f>[1]НАПИТКИ!$L$331</f>
        <v>0.5</v>
      </c>
      <c r="I17" s="30">
        <f>[1]НАПИТКИ!$N$331</f>
        <v>0</v>
      </c>
      <c r="J17" s="30">
        <f>[1]НАПИТКИ!$P$331</f>
        <v>27.3</v>
      </c>
    </row>
    <row r="18" spans="1:10" x14ac:dyDescent="0.3">
      <c r="A18" s="3"/>
      <c r="B18" s="1" t="s">
        <v>18</v>
      </c>
      <c r="C18" s="28" t="s">
        <v>23</v>
      </c>
      <c r="D18" s="17" t="str">
        <f>'[1]ГАСТРОНОМИЯ, ВЫПЕЧКА'!$AA$52</f>
        <v>Хлеб пшеничный</v>
      </c>
      <c r="E18" s="29">
        <f>'[1]ГАСТРОНОМИЯ, ВЫПЕЧКА'!$AA$54</f>
        <v>45</v>
      </c>
      <c r="F18" s="29">
        <v>3.15</v>
      </c>
      <c r="G18" s="30">
        <f>'[1]ГАСТРОНОМИЯ, ВЫПЕЧКА'!$AC$72</f>
        <v>105.4</v>
      </c>
      <c r="H18" s="30">
        <f>'[1]ГАСТРОНОМИЯ, ВЫПЕЧКА'!$W$72</f>
        <v>3.3</v>
      </c>
      <c r="I18" s="30">
        <f>'[1]ГАСТРОНОМИЯ, ВЫПЕЧКА'!$Y$72</f>
        <v>0.4</v>
      </c>
      <c r="J18" s="30">
        <f>'[1]ГАСТРОНОМИЯ, ВЫПЕЧКА'!$AA$72</f>
        <v>22.1</v>
      </c>
    </row>
    <row r="19" spans="1:10" x14ac:dyDescent="0.3">
      <c r="A19" s="3"/>
      <c r="B19" s="1" t="s">
        <v>16</v>
      </c>
      <c r="C19" s="28" t="s">
        <v>24</v>
      </c>
      <c r="D19" s="17" t="str">
        <f>'[1]ГАСТРОНОМИЯ, ВЫПЕЧКА'!$AA$11</f>
        <v>Хлеб ржано-пшеничный</v>
      </c>
      <c r="E19" s="29">
        <f>'[1]ГАСТРОНОМИЯ, ВЫПЕЧКА'!$AA$13</f>
        <v>30</v>
      </c>
      <c r="F19" s="29">
        <v>2.2200000000000002</v>
      </c>
      <c r="G19" s="30">
        <f>'[1]ГАСТРОНОМИЯ, ВЫПЕЧКА'!$AC$31</f>
        <v>58.7</v>
      </c>
      <c r="H19" s="30">
        <f>'[1]ГАСТРОНОМИЯ, ВЫПЕЧКА'!$W$31</f>
        <v>2</v>
      </c>
      <c r="I19" s="30">
        <f>'[1]ГАСТРОНОМИЯ, ВЫПЕЧКА'!$Y$31</f>
        <v>0.3</v>
      </c>
      <c r="J19" s="30">
        <f>'[1]ГАСТРОНОМИЯ, ВЫПЕЧКА'!$AA$31</f>
        <v>11.9</v>
      </c>
    </row>
    <row r="20" spans="1:10" x14ac:dyDescent="0.3">
      <c r="A20" s="3"/>
      <c r="B20" s="15"/>
      <c r="C20" s="16"/>
      <c r="D20" s="27"/>
      <c r="E20" s="19"/>
      <c r="F20" s="23"/>
      <c r="G20" s="20"/>
      <c r="H20" s="20"/>
      <c r="I20" s="20"/>
      <c r="J20" s="20"/>
    </row>
    <row r="21" spans="1:10" ht="15" thickBot="1" x14ac:dyDescent="0.35">
      <c r="A21" s="4"/>
      <c r="B21" s="5"/>
      <c r="C21" s="5"/>
      <c r="D21" s="22" t="s">
        <v>26</v>
      </c>
      <c r="E21" s="18">
        <f>SUM(E13:E20)</f>
        <v>785</v>
      </c>
      <c r="F21" s="18">
        <f>SUM(F13:F20)</f>
        <v>75.540000000000006</v>
      </c>
      <c r="G21" s="18">
        <f t="shared" ref="G21:J21" si="1">SUM(G13:G20)</f>
        <v>678.5</v>
      </c>
      <c r="H21" s="18">
        <f t="shared" si="1"/>
        <v>21.5</v>
      </c>
      <c r="I21" s="18">
        <f t="shared" si="1"/>
        <v>20.099999999999998</v>
      </c>
      <c r="J21" s="18">
        <f t="shared" si="1"/>
        <v>100.70000000000002</v>
      </c>
    </row>
    <row r="22" spans="1:10" x14ac:dyDescent="0.3">
      <c r="E22" s="24">
        <f>E21+E12</f>
        <v>1430</v>
      </c>
      <c r="F22" s="25"/>
      <c r="G22" s="26">
        <f>G21+G12</f>
        <v>1263</v>
      </c>
      <c r="H22" s="26">
        <f>H21+H12</f>
        <v>41.6</v>
      </c>
      <c r="I22" s="26">
        <f>I21+I12</f>
        <v>36.299999999999997</v>
      </c>
      <c r="J22" s="26">
        <f>J21+J12</f>
        <v>190.50000000000003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2021-05-28T10:07:13Z</cp:lastPrinted>
  <dcterms:created xsi:type="dcterms:W3CDTF">2015-06-05T18:19:34Z</dcterms:created>
  <dcterms:modified xsi:type="dcterms:W3CDTF">2023-04-02T16:10:23Z</dcterms:modified>
</cp:coreProperties>
</file>