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J19" i="1"/>
  <c r="I19" i="1"/>
  <c r="H19" i="1"/>
  <c r="G19" i="1"/>
  <c r="E19" i="1"/>
  <c r="D19" i="1"/>
  <c r="J18" i="1"/>
  <c r="I18" i="1"/>
  <c r="H18" i="1"/>
  <c r="G18" i="1"/>
  <c r="E18" i="1"/>
  <c r="D18" i="1"/>
  <c r="J17" i="1"/>
  <c r="I17" i="1"/>
  <c r="H17" i="1"/>
  <c r="G17" i="1"/>
  <c r="E17" i="1"/>
  <c r="D17" i="1"/>
  <c r="J16" i="1"/>
  <c r="I16" i="1"/>
  <c r="H16" i="1"/>
  <c r="G16" i="1"/>
  <c r="E16" i="1"/>
  <c r="D16" i="1"/>
  <c r="J15" i="1"/>
  <c r="I15" i="1"/>
  <c r="H15" i="1"/>
  <c r="G15" i="1"/>
  <c r="E15" i="1"/>
  <c r="D15" i="1"/>
  <c r="J14" i="1"/>
  <c r="I14" i="1"/>
  <c r="H14" i="1"/>
  <c r="G14" i="1"/>
  <c r="E14" i="1"/>
  <c r="D14" i="1"/>
  <c r="J13" i="1"/>
  <c r="I13" i="1"/>
  <c r="H13" i="1"/>
  <c r="G13" i="1"/>
  <c r="E13" i="1"/>
  <c r="J10" i="1"/>
  <c r="I10" i="1"/>
  <c r="H10" i="1"/>
  <c r="G10" i="1"/>
  <c r="E10" i="1"/>
  <c r="D10" i="1"/>
  <c r="J9" i="1"/>
  <c r="I9" i="1"/>
  <c r="H9" i="1"/>
  <c r="G9" i="1"/>
  <c r="E9" i="1"/>
  <c r="D9" i="1"/>
  <c r="J8" i="1"/>
  <c r="I8" i="1"/>
  <c r="H8" i="1"/>
  <c r="G8" i="1"/>
  <c r="E8" i="1"/>
  <c r="D8" i="1"/>
  <c r="J7" i="1"/>
  <c r="I7" i="1"/>
  <c r="H7" i="1"/>
  <c r="G7" i="1"/>
  <c r="E7" i="1"/>
  <c r="D7" i="1"/>
  <c r="J6" i="1"/>
  <c r="I6" i="1"/>
  <c r="H6" i="1"/>
  <c r="G6" i="1"/>
  <c r="E6" i="1"/>
  <c r="D6" i="1"/>
  <c r="J5" i="1"/>
  <c r="I5" i="1"/>
  <c r="H5" i="1"/>
  <c r="G5" i="1"/>
  <c r="D5" i="1"/>
  <c r="J4" i="1"/>
  <c r="I4" i="1"/>
  <c r="H4" i="1"/>
  <c r="G4" i="1"/>
  <c r="E4" i="1"/>
  <c r="D4" i="1"/>
  <c r="G21" i="1" l="1"/>
  <c r="H21" i="1"/>
  <c r="H12" i="1"/>
  <c r="I21" i="1"/>
  <c r="G12" i="1"/>
  <c r="E12" i="1"/>
  <c r="J12" i="1"/>
  <c r="I12" i="1"/>
  <c r="E21" i="1"/>
  <c r="J21" i="1"/>
  <c r="I22" i="1" l="1"/>
  <c r="E22" i="1"/>
  <c r="G22" i="1"/>
  <c r="J22" i="1"/>
  <c r="H22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<sst xmlns="http://schemas.openxmlformats.org/spreadsheetml/2006/main" count="47" uniqueCount="40">
  <si>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</si>
  <si>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</si>
  <si>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</si>
  <si>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</si>
  <si>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</si>
  <si>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</si>
  <si>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</si>
  <si>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</si>
  <si>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</si>
  <si>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</si>
  <si>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</si>
  <si>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</si>
  <si>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</si>
  <si>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</si>
  <si>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</si>
  <si>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</si>
  <si>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</si>
  <si>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</si>
  <si>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</si>
  <si>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</si>
  <si>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</si>
  <si>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</si>
  <si>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</si>
  <si>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</si>
  <si>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</si>
  <si>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</si>
  <si>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</si>
  <si>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конд.изд</t>
  </si>
  <si>
    <t>5.7-200</t>
  </si>
  <si>
    <t>2.2-60</t>
  </si>
  <si>
    <t>3.13-60</t>
  </si>
  <si>
    <t>12.15-100</t>
  </si>
  <si>
    <t>13.7-150</t>
  </si>
  <si>
    <t>5.6-200</t>
  </si>
  <si>
    <t>18.1-25</t>
  </si>
  <si>
    <t xml:space="preserve">Овощи натуральные соленые </t>
  </si>
  <si>
    <t>10.7-200</t>
  </si>
  <si>
    <t>12.10-90</t>
  </si>
  <si>
    <t>13.2-150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</si>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</sst>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262">
          <cell r="E262" t="str">
            <v>Суп картофельный с бобовыми (горох)</v>
          </cell>
        </row>
        <row r="265">
          <cell r="E265">
            <v>200</v>
          </cell>
        </row>
        <row r="283">
          <cell r="A283">
            <v>4.5999999999999996</v>
          </cell>
          <cell r="C283">
            <v>3.3</v>
          </cell>
          <cell r="E283">
            <v>12.6</v>
          </cell>
          <cell r="G283">
            <v>98.9</v>
          </cell>
        </row>
      </sheetData>
      <sheetData sheetId="3">
        <row r="11">
          <cell r="E11" t="str">
            <v>Биточки рыбные</v>
          </cell>
        </row>
        <row r="379">
          <cell r="E379" t="str">
            <v>Курица в соусе с томатом</v>
          </cell>
        </row>
        <row r="382">
          <cell r="E382">
            <v>90</v>
          </cell>
        </row>
        <row r="398">
          <cell r="A398">
            <v>19.38</v>
          </cell>
          <cell r="C398">
            <v>15.7</v>
          </cell>
          <cell r="E398">
            <v>1.7</v>
          </cell>
          <cell r="G398">
            <v>225.7</v>
          </cell>
        </row>
        <row r="585">
          <cell r="E585" t="str">
            <v>Рыба, тушенная в томате с овощами</v>
          </cell>
        </row>
        <row r="604">
          <cell r="A604">
            <v>8.1999999999999993</v>
          </cell>
          <cell r="C604">
            <v>5.7</v>
          </cell>
          <cell r="E604">
            <v>3.8</v>
          </cell>
          <cell r="G604">
            <v>99.7</v>
          </cell>
        </row>
      </sheetData>
      <sheetData sheetId="4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A74">
            <v>5.5</v>
          </cell>
          <cell r="C74">
            <v>5.3</v>
          </cell>
          <cell r="E74">
            <v>31.3</v>
          </cell>
          <cell r="G74">
            <v>187.9</v>
          </cell>
        </row>
        <row r="269">
          <cell r="E269" t="str">
            <v>Картофель отварной</v>
          </cell>
        </row>
        <row r="272">
          <cell r="E272">
            <v>150</v>
          </cell>
        </row>
        <row r="289">
          <cell r="A289">
            <v>2.8</v>
          </cell>
          <cell r="C289">
            <v>4.8</v>
          </cell>
          <cell r="E289">
            <v>24.6</v>
          </cell>
          <cell r="G289">
            <v>153</v>
          </cell>
        </row>
      </sheetData>
      <sheetData sheetId="5">
        <row r="11">
          <cell r="P11" t="str">
            <v>Чай с сахаром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595">
          <cell r="E595" t="str">
            <v>Салат из свеклы отварной</v>
          </cell>
        </row>
        <row r="616">
          <cell r="A616">
            <v>0.8</v>
          </cell>
          <cell r="C616">
            <v>4.4000000000000004</v>
          </cell>
          <cell r="E616">
            <v>3.5</v>
          </cell>
          <cell r="G616">
            <v>42.1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  <cell r="C244">
            <v>3.3</v>
          </cell>
          <cell r="E244">
            <v>17.2</v>
          </cell>
          <cell r="G244">
            <v>106.2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39</v>
      </c>
      <c r="C1" s="34"/>
      <c r="D1" s="35"/>
      <c r="E1" t="s">
        <v>17</v>
      </c>
      <c r="F1" s="11"/>
      <c r="I1" t="s">
        <v>1</v>
      </c>
      <c r="J1" s="10">
        <v>45022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3" t="s">
        <v>12</v>
      </c>
      <c r="C4" s="24" t="s">
        <v>30</v>
      </c>
      <c r="D4" s="17" t="str">
        <f>'[1]ФРУКТЫ, ОВОЩИ'!$E$595</f>
        <v>Салат из свеклы отварной</v>
      </c>
      <c r="E4" s="25">
        <f>'[1]ФРУКТЫ, ОВОЩИ'!$E$96</f>
        <v>60</v>
      </c>
      <c r="F4" s="25">
        <v>3.82</v>
      </c>
      <c r="G4" s="26">
        <f>'[1]ФРУКТЫ, ОВОЩИ'!$G$616</f>
        <v>42.1</v>
      </c>
      <c r="H4" s="26">
        <f>'[1]ФРУКТЫ, ОВОЩИ'!$A$616</f>
        <v>0.8</v>
      </c>
      <c r="I4" s="26">
        <f>'[1]ФРУКТЫ, ОВОЩИ'!$C$616</f>
        <v>4.4000000000000004</v>
      </c>
      <c r="J4" s="26">
        <f>'[1]ФРУКТЫ, ОВОЩИ'!$E$616</f>
        <v>3.5</v>
      </c>
    </row>
    <row r="5" spans="1:10" ht="26.4" x14ac:dyDescent="0.3">
      <c r="B5" s="1" t="s">
        <v>14</v>
      </c>
      <c r="C5" s="27" t="s">
        <v>31</v>
      </c>
      <c r="D5" s="28" t="str">
        <f>'[1]МЯСО, РЫБА'!$E$585</f>
        <v>Рыба, тушенная в томате с овощами</v>
      </c>
      <c r="E5" s="29">
        <v>100</v>
      </c>
      <c r="F5" s="29">
        <v>38.630000000000003</v>
      </c>
      <c r="G5" s="30">
        <f>'[1]МЯСО, РЫБА'!$G$604</f>
        <v>99.7</v>
      </c>
      <c r="H5" s="30">
        <f>'[1]МЯСО, РЫБА'!$A$604</f>
        <v>8.1999999999999993</v>
      </c>
      <c r="I5" s="30">
        <f>'[1]МЯСО, РЫБА'!$C$604</f>
        <v>5.7</v>
      </c>
      <c r="J5" s="30">
        <f>'[1]МЯСО, РЫБА'!$E$604</f>
        <v>3.8</v>
      </c>
    </row>
    <row r="6" spans="1:10" ht="26.4" x14ac:dyDescent="0.3">
      <c r="A6" s="3"/>
      <c r="B6" s="1" t="s">
        <v>15</v>
      </c>
      <c r="C6" s="27" t="s">
        <v>32</v>
      </c>
      <c r="D6" s="31" t="str">
        <f>[1]ГАРНИРЫ!$E$269</f>
        <v>Картофель отварной</v>
      </c>
      <c r="E6" s="29">
        <f>[1]ГАРНИРЫ!$E$272</f>
        <v>150</v>
      </c>
      <c r="F6" s="29">
        <v>12.57</v>
      </c>
      <c r="G6" s="30">
        <f>[1]ГАРНИРЫ!$G$289</f>
        <v>153</v>
      </c>
      <c r="H6" s="30">
        <f>[1]ГАРНИРЫ!$A$289</f>
        <v>2.8</v>
      </c>
      <c r="I6" s="30">
        <f>[1]ГАРНИРЫ!$C$289</f>
        <v>4.8</v>
      </c>
      <c r="J6" s="30">
        <f>[1]ГАРНИРЫ!$E$289</f>
        <v>24.6</v>
      </c>
    </row>
    <row r="7" spans="1:10" x14ac:dyDescent="0.3">
      <c r="A7" s="3"/>
      <c r="B7" s="1" t="s">
        <v>25</v>
      </c>
      <c r="C7" s="24" t="s">
        <v>33</v>
      </c>
      <c r="D7" s="17" t="str">
        <f>[1]НАПИТКИ!$P$220</f>
        <v>Сок фруктовый</v>
      </c>
      <c r="E7" s="25">
        <f>[1]НАПИТКИ!$P$223</f>
        <v>200</v>
      </c>
      <c r="F7" s="25">
        <v>8.6</v>
      </c>
      <c r="G7" s="26">
        <f>[1]НАПИТКИ!$R$241</f>
        <v>24.9</v>
      </c>
      <c r="H7" s="26">
        <f>[1]НАПИТКИ!$L$241</f>
        <v>2</v>
      </c>
      <c r="I7" s="26">
        <f>[1]НАПИТКИ!$N$241</f>
        <v>0.2</v>
      </c>
      <c r="J7" s="26">
        <f>[1]НАПИТКИ!$P$241</f>
        <v>3.8</v>
      </c>
    </row>
    <row r="8" spans="1:10" x14ac:dyDescent="0.3">
      <c r="A8" s="3"/>
      <c r="B8" s="1" t="s">
        <v>18</v>
      </c>
      <c r="C8" s="24" t="s">
        <v>21</v>
      </c>
      <c r="D8" s="17" t="str">
        <f>'[1]ГАСТРОНОМИЯ, ВЫПЕЧКА'!$E$52</f>
        <v>Хлеб пшеничный</v>
      </c>
      <c r="E8" s="25">
        <f>'[1]ГАСТРОНОМИЯ, ВЫПЕЧКА'!$E$54</f>
        <v>35</v>
      </c>
      <c r="F8" s="25">
        <v>4.63</v>
      </c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 x14ac:dyDescent="0.3">
      <c r="A9" s="3"/>
      <c r="B9" s="12" t="s">
        <v>16</v>
      </c>
      <c r="C9" s="24" t="s">
        <v>22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2.4500000000000002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 x14ac:dyDescent="0.3">
      <c r="A10" s="3"/>
      <c r="B10" s="12" t="s">
        <v>27</v>
      </c>
      <c r="C10" s="24" t="s">
        <v>34</v>
      </c>
      <c r="D10" s="17" t="str">
        <f>'[1]ГАСТРОНОМИЯ, ВЫПЕЧКА'!$E$223</f>
        <v>Кондитерское изделие (печенье сахарное)</v>
      </c>
      <c r="E10" s="25">
        <f>'[1]ГАСТРОНОМИЯ, ВЫПЕЧКА'!$E$226</f>
        <v>25</v>
      </c>
      <c r="F10" s="25">
        <v>1.48</v>
      </c>
      <c r="G10" s="26">
        <f>'[1]ГАСТРОНОМИЯ, ВЫПЕЧКА'!$G$244</f>
        <v>106.2</v>
      </c>
      <c r="H10" s="26">
        <f>'[1]ГАСТРОНОМИЯ, ВЫПЕЧКА'!$A$244</f>
        <v>1.6</v>
      </c>
      <c r="I10" s="26">
        <f>'[1]ГАСТРОНОМИЯ, ВЫПЕЧКА'!$C$244</f>
        <v>3.3</v>
      </c>
      <c r="J10" s="26">
        <f>'[1]ГАСТРОНОМИЯ, ВЫПЕЧКА'!$E$244</f>
        <v>17.2</v>
      </c>
    </row>
    <row r="11" spans="1:10" ht="15" thickBot="1" x14ac:dyDescent="0.35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" thickBot="1" x14ac:dyDescent="0.35">
      <c r="A12" s="4"/>
      <c r="B12" s="5"/>
      <c r="C12" s="14"/>
      <c r="D12" s="21" t="s">
        <v>26</v>
      </c>
      <c r="E12" s="18">
        <f>SUM(E4:E11)</f>
        <v>590</v>
      </c>
      <c r="F12" s="18">
        <f>SUM(F4:F11)</f>
        <v>72.180000000000007</v>
      </c>
      <c r="G12" s="18">
        <f t="shared" ref="G12:J12" si="0">SUM(G4:G11)</f>
        <v>547</v>
      </c>
      <c r="H12" s="18">
        <f t="shared" si="0"/>
        <v>19.300000000000004</v>
      </c>
      <c r="I12" s="18">
        <f t="shared" si="0"/>
        <v>18.900000000000002</v>
      </c>
      <c r="J12" s="18">
        <f t="shared" si="0"/>
        <v>78</v>
      </c>
    </row>
    <row r="13" spans="1:10" x14ac:dyDescent="0.3">
      <c r="A13" s="3" t="s">
        <v>11</v>
      </c>
      <c r="B13" s="6" t="s">
        <v>12</v>
      </c>
      <c r="C13" s="24" t="s">
        <v>29</v>
      </c>
      <c r="D13" s="17" t="s">
        <v>35</v>
      </c>
      <c r="E13" s="25">
        <f>'[1]ФРУКТЫ, ОВОЩИ'!$E$96</f>
        <v>60</v>
      </c>
      <c r="F13" s="25">
        <v>7.65</v>
      </c>
      <c r="G13" s="26">
        <f>'[1]ФРУКТЫ, ОВОЩИ'!$G$114</f>
        <v>8</v>
      </c>
      <c r="H13" s="26">
        <f>'[1]ФРУКТЫ, ОВОЩИ'!$A$114</f>
        <v>0.5</v>
      </c>
      <c r="I13" s="26">
        <f>'[1]ФРУКТЫ, ОВОЩИ'!$C$114</f>
        <v>0.1</v>
      </c>
      <c r="J13" s="26">
        <f>'[1]ФРУКТЫ, ОВОЩИ'!$E$114</f>
        <v>1.4</v>
      </c>
    </row>
    <row r="14" spans="1:10" ht="26.4" x14ac:dyDescent="0.3">
      <c r="A14" s="3"/>
      <c r="B14" s="1" t="s">
        <v>13</v>
      </c>
      <c r="C14" s="24" t="s">
        <v>36</v>
      </c>
      <c r="D14" s="23" t="str">
        <f>[1]СУПЫ!$E$262</f>
        <v>Суп картофельный с бобовыми (горох)</v>
      </c>
      <c r="E14" s="25">
        <f>[1]СУПЫ!$E$265</f>
        <v>200</v>
      </c>
      <c r="F14" s="25">
        <v>6.54</v>
      </c>
      <c r="G14" s="30">
        <f>[1]СУПЫ!$G$283</f>
        <v>98.9</v>
      </c>
      <c r="H14" s="30">
        <f>[1]СУПЫ!$A$283</f>
        <v>4.5999999999999996</v>
      </c>
      <c r="I14" s="30">
        <f>[1]СУПЫ!$C$283</f>
        <v>3.3</v>
      </c>
      <c r="J14" s="30">
        <f>[1]СУПЫ!$E$283</f>
        <v>12.6</v>
      </c>
    </row>
    <row r="15" spans="1:10" ht="26.4" x14ac:dyDescent="0.3">
      <c r="A15" s="3"/>
      <c r="B15" s="1" t="s">
        <v>14</v>
      </c>
      <c r="C15" s="24" t="s">
        <v>37</v>
      </c>
      <c r="D15" s="17" t="str">
        <f>'[1]МЯСО, РЫБА'!$E$379</f>
        <v>Курица в соусе с томатом</v>
      </c>
      <c r="E15" s="25">
        <f>'[1]МЯСО, РЫБА'!$E$382</f>
        <v>90</v>
      </c>
      <c r="F15" s="25">
        <v>22.16</v>
      </c>
      <c r="G15" s="32">
        <f>'[1]МЯСО, РЫБА'!$G$398</f>
        <v>225.7</v>
      </c>
      <c r="H15" s="32">
        <f>'[1]МЯСО, РЫБА'!$A$398</f>
        <v>19.38</v>
      </c>
      <c r="I15" s="32">
        <f>'[1]МЯСО, РЫБА'!$C$398</f>
        <v>15.7</v>
      </c>
      <c r="J15" s="32">
        <f>'[1]МЯСО, РЫБА'!$E$398</f>
        <v>1.7</v>
      </c>
    </row>
    <row r="16" spans="1:10" ht="26.4" x14ac:dyDescent="0.3">
      <c r="A16" s="3"/>
      <c r="B16" s="1" t="s">
        <v>15</v>
      </c>
      <c r="C16" s="25" t="s">
        <v>38</v>
      </c>
      <c r="D16" s="17" t="str">
        <f>[1]ГАРНИРЫ!$E$54</f>
        <v>Макаронные изделия отварные</v>
      </c>
      <c r="E16" s="25">
        <f>[1]ГАРНИРЫ!$E$57</f>
        <v>150</v>
      </c>
      <c r="F16" s="25">
        <v>6.69</v>
      </c>
      <c r="G16" s="26">
        <f>[1]ГАРНИРЫ!$G$74</f>
        <v>187.9</v>
      </c>
      <c r="H16" s="26">
        <f>[1]ГАРНИРЫ!$A$74</f>
        <v>5.5</v>
      </c>
      <c r="I16" s="26">
        <f>[1]ГАРНИРЫ!$C$74</f>
        <v>5.3</v>
      </c>
      <c r="J16" s="26">
        <f>[1]ГАРНИРЫ!$E$74</f>
        <v>31.3</v>
      </c>
    </row>
    <row r="17" spans="1:10" x14ac:dyDescent="0.3">
      <c r="A17" s="3"/>
      <c r="B17" s="1" t="s">
        <v>25</v>
      </c>
      <c r="C17" s="24" t="s">
        <v>28</v>
      </c>
      <c r="D17" s="17" t="str">
        <f>[1]НАПИТКИ!$P$263</f>
        <v>Компот из свежих плодов (яблок)</v>
      </c>
      <c r="E17" s="25">
        <f>[1]НАПИТКИ!$P$266</f>
        <v>200</v>
      </c>
      <c r="F17" s="25">
        <v>4.04</v>
      </c>
      <c r="G17" s="26">
        <f>[1]НАПИТКИ!$R$286</f>
        <v>60.7</v>
      </c>
      <c r="H17" s="26">
        <f>[1]НАПИТКИ!$L$286</f>
        <v>0.5</v>
      </c>
      <c r="I17" s="26">
        <f>[1]НАПИТКИ!$N$286</f>
        <v>0.3</v>
      </c>
      <c r="J17" s="26">
        <f>[1]НАПИТКИ!$P$286</f>
        <v>14</v>
      </c>
    </row>
    <row r="18" spans="1:10" x14ac:dyDescent="0.3">
      <c r="A18" s="3"/>
      <c r="B18" s="1" t="s">
        <v>18</v>
      </c>
      <c r="C18" s="24" t="s">
        <v>23</v>
      </c>
      <c r="D18" s="17" t="str">
        <f>'[1]ГАСТРОНОМИЯ, ВЫПЕЧКА'!$AA$52</f>
        <v>Хлеб пшеничный</v>
      </c>
      <c r="E18" s="25">
        <f>'[1]ГАСТРОНОМИЯ, ВЫПЕЧКА'!$AA$54</f>
        <v>45</v>
      </c>
      <c r="F18" s="25">
        <v>3.15</v>
      </c>
      <c r="G18" s="26">
        <f>'[1]ГАСТРОНОМИЯ, ВЫПЕЧКА'!$AC$72</f>
        <v>105.4</v>
      </c>
      <c r="H18" s="26">
        <f>'[1]ГАСТРОНОМИЯ, ВЫПЕЧКА'!$W$72</f>
        <v>3.3</v>
      </c>
      <c r="I18" s="26">
        <f>'[1]ГАСТРОНОМИЯ, ВЫПЕЧКА'!$Y$72</f>
        <v>0.4</v>
      </c>
      <c r="J18" s="26">
        <f>'[1]ГАСТРОНОМИЯ, ВЫПЕЧКА'!$AA$72</f>
        <v>22.1</v>
      </c>
    </row>
    <row r="19" spans="1:10" x14ac:dyDescent="0.3">
      <c r="A19" s="3"/>
      <c r="B19" s="1" t="s">
        <v>16</v>
      </c>
      <c r="C19" s="24" t="s">
        <v>24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2.2200000000000002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 x14ac:dyDescent="0.3">
      <c r="A20" s="3"/>
      <c r="B20" s="15"/>
      <c r="C20" s="16"/>
      <c r="D20" s="23"/>
      <c r="E20" s="19"/>
      <c r="F20" s="25"/>
      <c r="G20" s="20"/>
      <c r="H20" s="20"/>
      <c r="I20" s="20"/>
      <c r="J20" s="20"/>
    </row>
    <row r="21" spans="1:10" ht="15" thickBot="1" x14ac:dyDescent="0.35">
      <c r="A21" s="4"/>
      <c r="B21" s="5"/>
      <c r="C21" s="5"/>
      <c r="D21" s="21" t="s">
        <v>26</v>
      </c>
      <c r="E21" s="18">
        <f>SUM(E13:E20)</f>
        <v>775</v>
      </c>
      <c r="F21" s="18">
        <f>SUM(F13:F20)</f>
        <v>52.449999999999996</v>
      </c>
      <c r="G21" s="18">
        <f t="shared" ref="G21:J21" si="1">SUM(G13:G20)</f>
        <v>745.30000000000007</v>
      </c>
      <c r="H21" s="18">
        <f t="shared" si="1"/>
        <v>35.779999999999994</v>
      </c>
      <c r="I21" s="18">
        <f t="shared" si="1"/>
        <v>25.4</v>
      </c>
      <c r="J21" s="18">
        <f t="shared" si="1"/>
        <v>95</v>
      </c>
    </row>
    <row r="22" spans="1:10" x14ac:dyDescent="0.3">
      <c r="E22" s="22">
        <f>E21+E12</f>
        <v>1365</v>
      </c>
      <c r="F22" s="22"/>
      <c r="G22" s="22">
        <f>G21+G12</f>
        <v>1292.3000000000002</v>
      </c>
      <c r="H22" s="22">
        <f>H21+H12</f>
        <v>55.08</v>
      </c>
      <c r="I22" s="22">
        <f>I21+I12</f>
        <v>44.3</v>
      </c>
      <c r="J22" s="22">
        <f>J21+J12</f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2023-04-02T16:10:30Z</dcterms:modified>
</cp:coreProperties>
</file>