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J15"/>
  <c r="I15"/>
  <c r="H15"/>
  <c r="J14"/>
  <c r="I14"/>
  <c r="H14"/>
  <c r="I13"/>
  <c r="H13"/>
  <c r="G17"/>
  <c r="G15"/>
  <c r="G14"/>
  <c r="E19"/>
  <c r="D19"/>
  <c r="E18"/>
  <c r="D18"/>
  <c r="E17"/>
  <c r="D17"/>
  <c r="E16"/>
  <c r="D15"/>
  <c r="E14"/>
  <c r="D14"/>
  <c r="E13"/>
  <c r="J5"/>
  <c r="I5"/>
  <c r="H5"/>
  <c r="G5"/>
  <c r="E8"/>
  <c r="D8"/>
  <c r="E7"/>
  <c r="D7"/>
  <c r="E6"/>
  <c r="E5"/>
  <c r="E4"/>
  <c r="D4"/>
  <c r="E12" l="1"/>
  <c r="J12"/>
  <c r="E21"/>
  <c r="I21"/>
  <c r="J21"/>
  <c r="H21"/>
  <c r="G21"/>
  <c r="G12"/>
  <c r="H12"/>
  <c r="I12"/>
  <c r="H22" l="1"/>
  <c r="I22"/>
  <c r="J22"/>
  <c r="G22"/>
  <c r="E22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<sst xmlns="http://schemas.openxmlformats.org/spreadsheetml/2006/main" count="53" uniqueCount="49">
  <si>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</si>
  <si>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</si>
  <si>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</si>
  <si>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</si>
  <si>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</si>
  <si>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</si>
  <si>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</si>
  <si>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</si>
  <si>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</si>
  <si>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</si>
  <si>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</si>
  <si>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</si>
  <si>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</si>
  <si>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</si>
  <si>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</si>
  <si>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</si>
  <si>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</si>
  <si>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</si>
  <si>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</si>
  <si>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</si>
  <si>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</si>
  <si>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</si>
  <si>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</si>
  <si>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</si>
  <si>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</si>
  <si>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</si>
  <si>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</si>
  <si>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12.15-100</t>
  </si>
  <si>
    <t>10.7-200</t>
  </si>
  <si>
    <t>17.1-30</t>
  </si>
  <si>
    <t>фрукты</t>
  </si>
  <si>
    <t>гор. блюдо</t>
  </si>
  <si>
    <t>7.2-200</t>
  </si>
  <si>
    <t xml:space="preserve">Каша овсяная из хлопьев овсяных </t>
  </si>
  <si>
    <t>5.8-200</t>
  </si>
  <si>
    <t>Какао с молоком</t>
  </si>
  <si>
    <t>Фрукты свежие (яблоко)</t>
  </si>
  <si>
    <t>конд. Изд.</t>
  </si>
  <si>
    <t>16.5-60</t>
  </si>
  <si>
    <t>Слойка с начинкой фруктовой</t>
  </si>
  <si>
    <t>60 (1шт.)</t>
  </si>
  <si>
    <t>Салат из квашенной капусты с луком</t>
  </si>
  <si>
    <t>50/50</t>
  </si>
  <si>
    <t>Картофельное пюре</t>
  </si>
  <si>
    <t>5.3-200</t>
  </si>
  <si>
    <t>1.1-100</t>
  </si>
  <si>
    <t>3.2-60</t>
  </si>
  <si>
    <t>13.3-150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</si>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</sst>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7.5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2" fontId="3" fillId="2" borderId="8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8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>
        <row r="11">
          <cell r="E11" t="str">
            <v>Омлет натуральный</v>
          </cell>
        </row>
        <row r="226">
          <cell r="E226">
            <v>200</v>
          </cell>
        </row>
        <row r="243">
          <cell r="A243">
            <v>6.3</v>
          </cell>
          <cell r="C243">
            <v>6</v>
          </cell>
          <cell r="E243">
            <v>28.3</v>
          </cell>
          <cell r="G243">
            <v>192.6</v>
          </cell>
        </row>
      </sheetData>
      <sheetData sheetId="2" refreshError="1">
        <row r="11">
          <cell r="E11" t="str">
            <v>Свекольник</v>
          </cell>
        </row>
        <row r="262">
          <cell r="E262" t="str">
            <v>Суп картофельный с бобовыми (горох)</v>
          </cell>
        </row>
        <row r="265">
          <cell r="E265">
            <v>200</v>
          </cell>
        </row>
        <row r="283">
          <cell r="A283">
            <v>4.5999999999999996</v>
          </cell>
          <cell r="C283">
            <v>3.3</v>
          </cell>
          <cell r="E283">
            <v>12.6</v>
          </cell>
          <cell r="G283">
            <v>98.9</v>
          </cell>
        </row>
      </sheetData>
      <sheetData sheetId="3" refreshError="1">
        <row r="11">
          <cell r="E11" t="str">
            <v>Биточки рыбные</v>
          </cell>
        </row>
        <row r="585">
          <cell r="E585" t="str">
            <v>Рыба, тушенная в томате с овощами</v>
          </cell>
        </row>
        <row r="604">
          <cell r="A604">
            <v>8.1999999999999993</v>
          </cell>
          <cell r="C604">
            <v>5.7</v>
          </cell>
          <cell r="E604">
            <v>3.8</v>
          </cell>
          <cell r="G604">
            <v>99.7</v>
          </cell>
        </row>
      </sheetData>
      <sheetData sheetId="4" refreshError="1">
        <row r="11">
          <cell r="E11" t="str">
            <v>Рис отварной</v>
          </cell>
        </row>
        <row r="272">
          <cell r="E272">
            <v>150</v>
          </cell>
        </row>
      </sheetData>
      <sheetData sheetId="5" refreshError="1">
        <row r="11">
          <cell r="P11" t="str">
            <v>Чай с сахаром</v>
          </cell>
        </row>
        <row r="54">
          <cell r="P54">
            <v>200</v>
          </cell>
        </row>
        <row r="308">
          <cell r="P308" t="str">
            <v>Компот из смеси сухофруктов</v>
          </cell>
        </row>
        <row r="311">
          <cell r="P311">
            <v>200</v>
          </cell>
        </row>
        <row r="331">
          <cell r="L331">
            <v>0.48000000000000004</v>
          </cell>
          <cell r="N331">
            <v>0</v>
          </cell>
          <cell r="P331">
            <v>27.333333333333332</v>
          </cell>
          <cell r="R331">
            <v>111.73333333333333</v>
          </cell>
        </row>
      </sheetData>
      <sheetData sheetId="6" refreshError="1">
        <row r="11">
          <cell r="P11" t="str">
            <v>Фрукты свежие (яблоки)</v>
          </cell>
        </row>
        <row r="138">
          <cell r="E138">
            <v>60</v>
          </cell>
        </row>
        <row r="156">
          <cell r="A156">
            <v>0.9</v>
          </cell>
          <cell r="C156">
            <v>5.4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180">
          <cell r="E180" t="str">
            <v>Сыр порционный</v>
          </cell>
        </row>
        <row r="183">
          <cell r="E183">
            <v>30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48</v>
      </c>
      <c r="C1" s="46"/>
      <c r="D1" s="47"/>
      <c r="E1" t="s">
        <v>17</v>
      </c>
      <c r="F1" s="11"/>
      <c r="I1" t="s">
        <v>1</v>
      </c>
      <c r="J1" s="10">
        <v>45007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/>
      <c r="C4" s="18" t="s">
        <v>29</v>
      </c>
      <c r="D4" s="21" t="str">
        <f>'[1]ГАСТРОНОМИЯ, ВЫПЕЧКА'!$E$180</f>
        <v>Сыр порционный</v>
      </c>
      <c r="E4" s="26">
        <f>'[1]ГАСТРОНОМИЯ, ВЫПЕЧКА'!$E$183</f>
        <v>30</v>
      </c>
      <c r="F4" s="27"/>
      <c r="G4" s="28">
        <v>107.5</v>
      </c>
      <c r="H4" s="28">
        <v>7</v>
      </c>
      <c r="I4" s="28">
        <v>8.9</v>
      </c>
      <c r="J4" s="28">
        <v>0</v>
      </c>
    </row>
    <row r="5" spans="1:10">
      <c r="A5" s="2" t="s">
        <v>10</v>
      </c>
      <c r="B5" s="1" t="s">
        <v>31</v>
      </c>
      <c r="C5" s="18" t="s">
        <v>32</v>
      </c>
      <c r="D5" s="43" t="s">
        <v>33</v>
      </c>
      <c r="E5" s="26">
        <f>'[1]ЯЙЦО, ТВОРОГ, КАШИ'!$E$226</f>
        <v>200</v>
      </c>
      <c r="F5" s="30"/>
      <c r="G5" s="39">
        <f>'[1]ЯЙЦО, ТВОРОГ, КАШИ'!$G$243</f>
        <v>192.6</v>
      </c>
      <c r="H5" s="39">
        <f>'[1]ЯЙЦО, ТВОРОГ, КАШИ'!$A$243</f>
        <v>6.3</v>
      </c>
      <c r="I5" s="39">
        <f>'[1]ЯЙЦО, ТВОРОГ, КАШИ'!$C$243</f>
        <v>6</v>
      </c>
      <c r="J5" s="39">
        <f>'[1]ЯЙЦО, ТВОРОГ, КАШИ'!$E$243</f>
        <v>28.3</v>
      </c>
    </row>
    <row r="6" spans="1:10">
      <c r="A6" s="3"/>
      <c r="B6" s="1" t="s">
        <v>25</v>
      </c>
      <c r="C6" s="20" t="s">
        <v>44</v>
      </c>
      <c r="D6" s="21" t="s">
        <v>35</v>
      </c>
      <c r="E6" s="26">
        <f>[1]НАПИТКИ!$P$54</f>
        <v>200</v>
      </c>
      <c r="F6" s="30"/>
      <c r="G6" s="28">
        <v>118.3</v>
      </c>
      <c r="H6" s="28">
        <v>2.5</v>
      </c>
      <c r="I6" s="28">
        <v>0.4</v>
      </c>
      <c r="J6" s="28">
        <v>26</v>
      </c>
    </row>
    <row r="7" spans="1:10">
      <c r="A7" s="3"/>
      <c r="B7" s="1" t="s">
        <v>18</v>
      </c>
      <c r="C7" s="18" t="s">
        <v>21</v>
      </c>
      <c r="D7" s="21" t="str">
        <f>'[1]ГАСТРОНОМИЯ, ВЫПЕЧКА'!$E$52</f>
        <v>Хлеб пшеничный</v>
      </c>
      <c r="E7" s="26">
        <f>'[1]ГАСТРОНОМИЯ, ВЫПЕЧКА'!$E$54</f>
        <v>35</v>
      </c>
      <c r="F7" s="30"/>
      <c r="G7" s="44">
        <v>82</v>
      </c>
      <c r="H7" s="28">
        <v>2.6</v>
      </c>
      <c r="I7" s="28">
        <v>0.3</v>
      </c>
      <c r="J7" s="28">
        <v>17.2</v>
      </c>
    </row>
    <row r="8" spans="1:10">
      <c r="A8" s="3"/>
      <c r="B8" s="13" t="s">
        <v>16</v>
      </c>
      <c r="C8" s="18" t="s">
        <v>22</v>
      </c>
      <c r="D8" s="21" t="str">
        <f>'[1]ГАСТРОНОМИЯ, ВЫПЕЧКА'!$E$11</f>
        <v>Хлеб ржано-пшеничный</v>
      </c>
      <c r="E8" s="26">
        <f>'[1]ГАСТРОНОМИЯ, ВЫПЕЧКА'!$E$13</f>
        <v>20</v>
      </c>
      <c r="F8" s="16"/>
      <c r="G8" s="28">
        <v>39.1</v>
      </c>
      <c r="H8" s="28">
        <v>1.3</v>
      </c>
      <c r="I8" s="28">
        <v>0.2</v>
      </c>
      <c r="J8" s="28">
        <v>7.9</v>
      </c>
    </row>
    <row r="9" spans="1:10">
      <c r="A9" s="3"/>
      <c r="B9" s="1" t="s">
        <v>30</v>
      </c>
      <c r="C9" s="18" t="s">
        <v>45</v>
      </c>
      <c r="D9" s="21" t="s">
        <v>36</v>
      </c>
      <c r="E9" s="26">
        <v>100</v>
      </c>
      <c r="F9" s="30"/>
      <c r="G9" s="28">
        <v>45</v>
      </c>
      <c r="H9" s="28">
        <v>0.4</v>
      </c>
      <c r="I9" s="28">
        <v>0.4</v>
      </c>
      <c r="J9" s="28">
        <v>10.4</v>
      </c>
    </row>
    <row r="10" spans="1:10">
      <c r="A10" s="3"/>
      <c r="B10" s="17" t="s">
        <v>37</v>
      </c>
      <c r="C10" s="18" t="s">
        <v>38</v>
      </c>
      <c r="D10" s="43" t="s">
        <v>39</v>
      </c>
      <c r="E10" s="26" t="s">
        <v>40</v>
      </c>
      <c r="F10" s="35"/>
      <c r="G10" s="28">
        <v>217</v>
      </c>
      <c r="H10" s="28">
        <v>3.5</v>
      </c>
      <c r="I10" s="28">
        <v>9.8000000000000007</v>
      </c>
      <c r="J10" s="28">
        <v>28.7</v>
      </c>
    </row>
    <row r="11" spans="1:10" ht="15.75" thickBot="1">
      <c r="A11" s="4"/>
      <c r="B11" s="1"/>
      <c r="C11" s="18"/>
      <c r="D11" s="21"/>
      <c r="E11" s="26"/>
      <c r="F11" s="30"/>
      <c r="G11" s="28"/>
      <c r="H11" s="28"/>
      <c r="I11" s="28"/>
      <c r="J11" s="28"/>
    </row>
    <row r="12" spans="1:10" ht="15.75" thickBot="1">
      <c r="A12" s="4"/>
      <c r="B12" s="5"/>
      <c r="C12" s="15"/>
      <c r="D12" s="31" t="s">
        <v>26</v>
      </c>
      <c r="E12" s="23">
        <f>SUM(E4:E11)</f>
        <v>585</v>
      </c>
      <c r="F12" s="22">
        <v>81.14</v>
      </c>
      <c r="G12" s="24">
        <f>SUM(G4:G11)</f>
        <v>801.5</v>
      </c>
      <c r="H12" s="24">
        <f>SUM(H4:H11)</f>
        <v>23.6</v>
      </c>
      <c r="I12" s="24">
        <f>SUM(I4:I11)</f>
        <v>26</v>
      </c>
      <c r="J12" s="25">
        <f>SUM(J4:J11)</f>
        <v>118.50000000000001</v>
      </c>
    </row>
    <row r="13" spans="1:10">
      <c r="A13" s="3" t="s">
        <v>11</v>
      </c>
      <c r="B13" s="6" t="s">
        <v>12</v>
      </c>
      <c r="C13" s="18" t="s">
        <v>46</v>
      </c>
      <c r="D13" s="19" t="s">
        <v>41</v>
      </c>
      <c r="E13" s="26">
        <f>'[1]ФРУКТЫ, ОВОЩИ'!$E$138</f>
        <v>60</v>
      </c>
      <c r="F13" s="32"/>
      <c r="G13" s="28">
        <v>66.900000000000006</v>
      </c>
      <c r="H13" s="28">
        <f>'[1]ФРУКТЫ, ОВОЩИ'!$A$156</f>
        <v>0.9</v>
      </c>
      <c r="I13" s="28">
        <f>'[1]ФРУКТЫ, ОВОЩИ'!$C$156</f>
        <v>5.4</v>
      </c>
      <c r="J13" s="28">
        <v>2</v>
      </c>
    </row>
    <row r="14" spans="1:10">
      <c r="A14" s="3"/>
      <c r="B14" s="1" t="s">
        <v>13</v>
      </c>
      <c r="C14" s="18" t="s">
        <v>28</v>
      </c>
      <c r="D14" s="43" t="str">
        <f>[1]СУПЫ!$E$262</f>
        <v>Суп картофельный с бобовыми (горох)</v>
      </c>
      <c r="E14" s="26">
        <f>[1]СУПЫ!$E$265</f>
        <v>200</v>
      </c>
      <c r="F14" s="33"/>
      <c r="G14" s="34">
        <f>[1]СУПЫ!$G$283</f>
        <v>98.9</v>
      </c>
      <c r="H14" s="34">
        <f>[1]СУПЫ!$A$283</f>
        <v>4.5999999999999996</v>
      </c>
      <c r="I14" s="34">
        <f>[1]СУПЫ!$C$283</f>
        <v>3.3</v>
      </c>
      <c r="J14" s="34">
        <f>[1]СУПЫ!$E$283</f>
        <v>12.6</v>
      </c>
    </row>
    <row r="15" spans="1:10">
      <c r="A15" s="3"/>
      <c r="B15" s="1" t="s">
        <v>14</v>
      </c>
      <c r="C15" s="40" t="s">
        <v>27</v>
      </c>
      <c r="D15" s="41" t="str">
        <f>'[1]МЯСО, РЫБА'!$E$585</f>
        <v>Рыба, тушенная в томате с овощами</v>
      </c>
      <c r="E15" s="29" t="s">
        <v>42</v>
      </c>
      <c r="F15" s="33"/>
      <c r="G15" s="34">
        <f>'[1]МЯСО, РЫБА'!$G$604</f>
        <v>99.7</v>
      </c>
      <c r="H15" s="34">
        <f>'[1]МЯСО, РЫБА'!$A$604</f>
        <v>8.1999999999999993</v>
      </c>
      <c r="I15" s="34">
        <f>'[1]МЯСО, РЫБА'!$C$604</f>
        <v>5.7</v>
      </c>
      <c r="J15" s="34">
        <f>'[1]МЯСО, РЫБА'!$E$604</f>
        <v>3.8</v>
      </c>
    </row>
    <row r="16" spans="1:10">
      <c r="A16" s="3"/>
      <c r="B16" s="1" t="s">
        <v>15</v>
      </c>
      <c r="C16" s="20" t="s">
        <v>47</v>
      </c>
      <c r="D16" s="42" t="s">
        <v>43</v>
      </c>
      <c r="E16" s="29">
        <f>[1]ГАРНИРЫ!$E$272</f>
        <v>150</v>
      </c>
      <c r="F16" s="33"/>
      <c r="G16" s="34">
        <v>137.19999999999999</v>
      </c>
      <c r="H16" s="34">
        <v>2</v>
      </c>
      <c r="I16" s="34">
        <v>5</v>
      </c>
      <c r="J16" s="34">
        <v>21</v>
      </c>
    </row>
    <row r="17" spans="1:10">
      <c r="A17" s="3"/>
      <c r="B17" s="1" t="s">
        <v>25</v>
      </c>
      <c r="C17" s="18" t="s">
        <v>34</v>
      </c>
      <c r="D17" s="21" t="str">
        <f>[1]НАПИТКИ!$P$308</f>
        <v>Компот из смеси сухофруктов</v>
      </c>
      <c r="E17" s="26">
        <f>[1]НАПИТКИ!$P$311</f>
        <v>200</v>
      </c>
      <c r="F17" s="33"/>
      <c r="G17" s="28">
        <f>[1]НАПИТКИ!$R$331</f>
        <v>111.73333333333333</v>
      </c>
      <c r="H17" s="28">
        <f>[1]НАПИТКИ!$L$331</f>
        <v>0.48000000000000004</v>
      </c>
      <c r="I17" s="28">
        <f>[1]НАПИТКИ!$N$331</f>
        <v>0</v>
      </c>
      <c r="J17" s="28">
        <f>[1]НАПИТКИ!$P$331</f>
        <v>27.333333333333332</v>
      </c>
    </row>
    <row r="18" spans="1:10">
      <c r="A18" s="3"/>
      <c r="B18" s="1" t="s">
        <v>18</v>
      </c>
      <c r="C18" s="18" t="s">
        <v>23</v>
      </c>
      <c r="D18" s="21" t="str">
        <f>'[1]ГАСТРОНОМИЯ, ВЫПЕЧКА'!$AA$52</f>
        <v>Хлеб пшеничный</v>
      </c>
      <c r="E18" s="26">
        <f>'[1]ГАСТРОНОМИЯ, ВЫПЕЧКА'!$AA$54</f>
        <v>45</v>
      </c>
      <c r="F18" s="33"/>
      <c r="G18" s="28">
        <v>105.4</v>
      </c>
      <c r="H18" s="28">
        <v>3.3</v>
      </c>
      <c r="I18" s="28">
        <v>0.4</v>
      </c>
      <c r="J18" s="28">
        <v>22.1</v>
      </c>
    </row>
    <row r="19" spans="1:10">
      <c r="A19" s="3"/>
      <c r="B19" s="1" t="s">
        <v>16</v>
      </c>
      <c r="C19" s="18" t="s">
        <v>24</v>
      </c>
      <c r="D19" s="21" t="str">
        <f>'[1]ГАСТРОНОМИЯ, ВЫПЕЧКА'!$AA$11</f>
        <v>Хлеб ржано-пшеничный</v>
      </c>
      <c r="E19" s="26">
        <f>'[1]ГАСТРОНОМИЯ, ВЫПЕЧКА'!$AA$13</f>
        <v>30</v>
      </c>
      <c r="F19" s="33"/>
      <c r="G19" s="28">
        <v>58.7</v>
      </c>
      <c r="H19" s="28">
        <v>2</v>
      </c>
      <c r="I19" s="28">
        <v>0.3</v>
      </c>
      <c r="J19" s="28">
        <v>11.9</v>
      </c>
    </row>
    <row r="20" spans="1:10">
      <c r="A20" s="3"/>
      <c r="B20" s="17"/>
      <c r="C20" s="18"/>
      <c r="D20" s="43"/>
      <c r="E20" s="26"/>
      <c r="F20" s="35"/>
      <c r="G20" s="28"/>
      <c r="H20" s="28"/>
      <c r="I20" s="28"/>
      <c r="J20" s="28"/>
    </row>
    <row r="21" spans="1:10" ht="15.75" thickBot="1">
      <c r="A21" s="4"/>
      <c r="B21" s="5"/>
      <c r="C21" s="5"/>
      <c r="D21" s="31" t="s">
        <v>26</v>
      </c>
      <c r="E21" s="23">
        <f>SUM(E13:E20)</f>
        <v>685</v>
      </c>
      <c r="F21" s="24">
        <v>75.540000000000006</v>
      </c>
      <c r="G21" s="24">
        <f>SUM(G13:G20)</f>
        <v>678.5333333333333</v>
      </c>
      <c r="H21" s="24">
        <f>SUM(H13:H20)</f>
        <v>21.48</v>
      </c>
      <c r="I21" s="24">
        <f>SUM(I13:I20)</f>
        <v>20.099999999999998</v>
      </c>
      <c r="J21" s="25">
        <f>SUM(J13:J20)</f>
        <v>100.73333333333335</v>
      </c>
    </row>
    <row r="22" spans="1:10">
      <c r="E22" s="36">
        <f>E21+E12</f>
        <v>1270</v>
      </c>
      <c r="F22" s="37"/>
      <c r="G22" s="38">
        <f>G21+G12</f>
        <v>1480.0333333333333</v>
      </c>
      <c r="H22" s="38">
        <f>H21+H12</f>
        <v>45.08</v>
      </c>
      <c r="I22" s="38">
        <f>I21+I12</f>
        <v>46.099999999999994</v>
      </c>
      <c r="J22" s="38">
        <f>J21+J12</f>
        <v>219.23333333333335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2023-03-17T12:15:50Z</dcterms:modified>
</cp:coreProperties>
</file>