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G12"/>
  <c r="H12"/>
  <c r="I12"/>
  <c r="J12"/>
  <c r="E12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5"/>
  <c r="I5"/>
  <c r="H5"/>
  <c r="G5"/>
  <c r="E5"/>
  <c r="D5"/>
  <c r="J6"/>
  <c r="I6"/>
  <c r="H6"/>
  <c r="G6"/>
  <c r="E6"/>
  <c r="D6"/>
  <c r="H22" l="1"/>
  <c r="I22"/>
  <c r="J22"/>
  <c r="G22"/>
  <c r="E22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<sst xmlns="http://schemas.openxmlformats.org/spreadsheetml/2006/main" count="49" uniqueCount="42">
  <si>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</si>
  <si>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</si>
  <si>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</si>
  <si>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</si>
  <si>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</si>
  <si>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</si>
  <si>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</si>
  <si>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</si>
  <si>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</si>
  <si>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</si>
  <si>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</si>
  <si>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</si>
  <si>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</si>
  <si>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</si>
  <si>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</si>
  <si>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</si>
  <si>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</si>
  <si>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</si>
  <si>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</si>
  <si>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</si>
  <si>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</si>
  <si>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</si>
  <si>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</si>
  <si>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</si>
  <si>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</si>
  <si>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</si>
  <si>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</si>
  <si>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</si>
  <si>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</si>
  <si>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МБОУ СОШ №34 г.Тихорецка</t>
  </si>
  <si>
    <t>9.2-150</t>
  </si>
  <si>
    <t>11.2-30</t>
  </si>
  <si>
    <t>5.12-200</t>
  </si>
  <si>
    <t>1.1-100</t>
  </si>
  <si>
    <t>фрукты</t>
  </si>
  <si>
    <t>3.6-60</t>
  </si>
  <si>
    <t>Икра морковная</t>
  </si>
  <si>
    <t>10.3-200</t>
  </si>
  <si>
    <t>12.14-90</t>
  </si>
  <si>
    <t>Тефтели мясные с рисом ("ёжики")</t>
  </si>
  <si>
    <t>13.3-150</t>
  </si>
  <si>
    <t>Сок фруктовый в промышленной упаковке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</si>
</sst>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26.4</v>
          </cell>
          <cell r="AU117">
            <v>6.1</v>
          </cell>
          <cell r="AW117">
            <v>47</v>
          </cell>
          <cell r="AY117">
            <v>348.5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480">
          <cell r="P480" t="str">
            <v xml:space="preserve">Кефир </v>
          </cell>
        </row>
        <row r="483">
          <cell r="P483">
            <v>200</v>
          </cell>
        </row>
        <row r="503">
          <cell r="L503">
            <v>5</v>
          </cell>
          <cell r="N503">
            <v>4.4000000000000004</v>
          </cell>
          <cell r="P503">
            <v>8.1999999999999993</v>
          </cell>
          <cell r="R503">
            <v>94.5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29</v>
      </c>
      <c r="C1" s="25"/>
      <c r="D1" s="26"/>
      <c r="E1" t="s">
        <v>17</v>
      </c>
      <c r="F1" s="11"/>
      <c r="I1" t="s">
        <v>1</v>
      </c>
      <c r="J1" s="10">
        <v>45002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1"/>
      <c r="D4" s="17"/>
      <c r="E4" s="21"/>
      <c r="F4" s="21"/>
      <c r="G4" s="22"/>
      <c r="H4" s="22"/>
      <c r="I4" s="22"/>
      <c r="J4" s="22"/>
    </row>
    <row r="5" spans="1:10">
      <c r="A5" s="2" t="s">
        <v>10</v>
      </c>
      <c r="B5" s="1" t="s">
        <v>27</v>
      </c>
      <c r="C5" s="21" t="s">
        <v>30</v>
      </c>
      <c r="D5" s="17" t="str">
        <f>'[1]ЯЙЦО, ТВОРОГ, КАШИ'!$AW$96</f>
        <v>Запеканка из творога</v>
      </c>
      <c r="E5" s="21">
        <f>'[1]ЯЙЦО, ТВОРОГ, КАШИ'!$AW$99</f>
        <v>150</v>
      </c>
      <c r="F5" s="21"/>
      <c r="G5" s="22">
        <f>'[1]ЯЙЦО, ТВОРОГ, КАШИ'!$AY$117</f>
        <v>348.5</v>
      </c>
      <c r="H5" s="22">
        <f>'[1]ЯЙЦО, ТВОРОГ, КАШИ'!$AS$117</f>
        <v>26.4</v>
      </c>
      <c r="I5" s="22">
        <f>'[1]ЯЙЦО, ТВОРОГ, КАШИ'!$AU$117</f>
        <v>6.1</v>
      </c>
      <c r="J5" s="22">
        <f>'[1]ЯЙЦО, ТВОРОГ, КАШИ'!$AW$117</f>
        <v>47</v>
      </c>
    </row>
    <row r="6" spans="1:10">
      <c r="A6" s="3"/>
      <c r="B6" s="1" t="s">
        <v>25</v>
      </c>
      <c r="C6" s="23" t="s">
        <v>32</v>
      </c>
      <c r="D6" s="17" t="str">
        <f>[1]НАПИТКИ!$P$480</f>
        <v xml:space="preserve">Кефир </v>
      </c>
      <c r="E6" s="21">
        <f>[1]НАПИТКИ!$P$483</f>
        <v>200</v>
      </c>
      <c r="F6" s="21"/>
      <c r="G6" s="22">
        <f>[1]НАПИТКИ!$R$503</f>
        <v>94.5</v>
      </c>
      <c r="H6" s="22">
        <f>[1]НАПИТКИ!$L$503</f>
        <v>5</v>
      </c>
      <c r="I6" s="22">
        <f>[1]НАПИТКИ!$N$503</f>
        <v>4.4000000000000004</v>
      </c>
      <c r="J6" s="22">
        <f>[1]НАПИТКИ!$P$503</f>
        <v>8.1999999999999993</v>
      </c>
    </row>
    <row r="7" spans="1:10">
      <c r="A7" s="3"/>
      <c r="B7" s="1" t="s">
        <v>18</v>
      </c>
      <c r="C7" s="23" t="s">
        <v>21</v>
      </c>
      <c r="D7" s="17" t="str">
        <f>'[1]ГАСТРОНОМИЯ, ВЫПЕЧКА'!$E$52</f>
        <v>Хлеб пшеничный</v>
      </c>
      <c r="E7" s="21">
        <f>'[1]ГАСТРОНОМИЯ, ВЫПЕЧКА'!$E$54</f>
        <v>35</v>
      </c>
      <c r="F7" s="21"/>
      <c r="G7" s="22">
        <f>'[1]ГАСТРОНОМИЯ, ВЫПЕЧКА'!$G$72</f>
        <v>82</v>
      </c>
      <c r="H7" s="22">
        <f>'[1]ГАСТРОНОМИЯ, ВЫПЕЧКА'!$A$72</f>
        <v>2.6</v>
      </c>
      <c r="I7" s="22">
        <f>'[1]ГАСТРОНОМИЯ, ВЫПЕЧКА'!$C$72</f>
        <v>0.3</v>
      </c>
      <c r="J7" s="22">
        <f>'[1]ГАСТРОНОМИЯ, ВЫПЕЧКА'!$E$72</f>
        <v>17.2</v>
      </c>
    </row>
    <row r="8" spans="1:10">
      <c r="A8" s="3"/>
      <c r="B8" s="13" t="s">
        <v>16</v>
      </c>
      <c r="C8" s="23" t="s">
        <v>22</v>
      </c>
      <c r="D8" s="17" t="str">
        <f>'[1]ГАСТРОНОМИЯ, ВЫПЕЧКА'!$E$11</f>
        <v>Хлеб ржано-пшеничный</v>
      </c>
      <c r="E8" s="21">
        <f>'[1]ГАСТРОНОМИЯ, ВЫПЕЧКА'!$E$13</f>
        <v>20</v>
      </c>
      <c r="F8" s="21"/>
      <c r="G8" s="22">
        <f>'[1]ГАСТРОНОМИЯ, ВЫПЕЧКА'!$G$31</f>
        <v>39.1</v>
      </c>
      <c r="H8" s="22">
        <f>'[1]ГАСТРОНОМИЯ, ВЫПЕЧКА'!$A$31</f>
        <v>1.3</v>
      </c>
      <c r="I8" s="22">
        <f>'[1]ГАСТРОНОМИЯ, ВЫПЕЧКА'!$C$31</f>
        <v>0.2</v>
      </c>
      <c r="J8" s="22">
        <f>'[1]ГАСТРОНОМИЯ, ВЫПЕЧКА'!$E$31</f>
        <v>7.9</v>
      </c>
    </row>
    <row r="9" spans="1:10">
      <c r="A9" s="3"/>
      <c r="B9" s="13" t="s">
        <v>28</v>
      </c>
      <c r="C9" s="23" t="s">
        <v>31</v>
      </c>
      <c r="D9" s="17" t="str">
        <f>[1]СОУСА!$E$55</f>
        <v>Молоко сгущенное</v>
      </c>
      <c r="E9" s="21">
        <f>[1]СОУСА!$E$58</f>
        <v>30</v>
      </c>
      <c r="F9" s="21"/>
      <c r="G9" s="22">
        <f>[1]СОУСА!$G$77</f>
        <v>96</v>
      </c>
      <c r="H9" s="22">
        <f>[1]СОУСА!$A$77</f>
        <v>2.1</v>
      </c>
      <c r="I9" s="22">
        <f>[1]СОУСА!$C$77</f>
        <v>2.5</v>
      </c>
      <c r="J9" s="22">
        <f>[1]СОУСА!$E$77</f>
        <v>16.600000000000001</v>
      </c>
    </row>
    <row r="10" spans="1:10">
      <c r="A10" s="3"/>
      <c r="B10" s="1" t="s">
        <v>34</v>
      </c>
      <c r="C10" s="23" t="s">
        <v>33</v>
      </c>
      <c r="D10" s="17" t="str">
        <f>'[1]ФРУКТЫ, ОВОЩИ'!$E$11</f>
        <v>Фрукты свежие (яблоки)</v>
      </c>
      <c r="E10" s="21">
        <f>'[1]ФРУКТЫ, ОВОЩИ'!$E$14</f>
        <v>100</v>
      </c>
      <c r="F10" s="21"/>
      <c r="G10" s="22">
        <f>'[1]ФРУКТЫ, ОВОЩИ'!$G$27</f>
        <v>45</v>
      </c>
      <c r="H10" s="22">
        <f>'[1]ФРУКТЫ, ОВОЩИ'!$A$27</f>
        <v>0.4</v>
      </c>
      <c r="I10" s="22">
        <f>'[1]ФРУКТЫ, ОВОЩИ'!$C$27</f>
        <v>0.4</v>
      </c>
      <c r="J10" s="22">
        <f>'[1]ФРУКТЫ, ОВОЩИ'!$E$27</f>
        <v>10.4</v>
      </c>
    </row>
    <row r="11" spans="1:10" ht="15.75" thickBot="1">
      <c r="A11" s="4"/>
      <c r="B11" s="1"/>
      <c r="C11" s="23"/>
      <c r="D11" s="17"/>
      <c r="E11" s="21"/>
      <c r="F11" s="21"/>
      <c r="G11" s="22"/>
      <c r="H11" s="22"/>
      <c r="I11" s="22"/>
      <c r="J11" s="22"/>
    </row>
    <row r="12" spans="1:10" ht="15.75" thickBot="1">
      <c r="A12" s="4"/>
      <c r="B12" s="5"/>
      <c r="C12" s="15"/>
      <c r="D12" s="19" t="s">
        <v>26</v>
      </c>
      <c r="E12" s="18">
        <f>SUM(E4:E11)</f>
        <v>535</v>
      </c>
      <c r="F12" s="18">
        <v>98.96</v>
      </c>
      <c r="G12" s="18">
        <f t="shared" ref="G12:J12" si="0">SUM(G4:G11)</f>
        <v>705.1</v>
      </c>
      <c r="H12" s="18">
        <f t="shared" si="0"/>
        <v>37.799999999999997</v>
      </c>
      <c r="I12" s="18">
        <f t="shared" si="0"/>
        <v>13.9</v>
      </c>
      <c r="J12" s="18">
        <f t="shared" si="0"/>
        <v>107.30000000000001</v>
      </c>
    </row>
    <row r="13" spans="1:10">
      <c r="A13" s="3" t="s">
        <v>11</v>
      </c>
      <c r="B13" s="6" t="s">
        <v>12</v>
      </c>
      <c r="C13" s="23" t="s">
        <v>35</v>
      </c>
      <c r="D13" s="17" t="s">
        <v>36</v>
      </c>
      <c r="E13" s="21">
        <v>60</v>
      </c>
      <c r="F13" s="21"/>
      <c r="G13" s="22">
        <f>'[1]ФРУКТЫ, ОВОЩИ'!$G$366</f>
        <v>62</v>
      </c>
      <c r="H13" s="22">
        <f>'[1]ФРУКТЫ, ОВОЩИ'!$A$366</f>
        <v>1.1000000000000001</v>
      </c>
      <c r="I13" s="22">
        <f>'[1]ФРУКТЫ, ОВОЩИ'!$C$366</f>
        <v>3</v>
      </c>
      <c r="J13" s="22">
        <f>'[1]ФРУКТЫ, ОВОЩИ'!$E$366</f>
        <v>4.2</v>
      </c>
    </row>
    <row r="14" spans="1:10">
      <c r="A14" s="3"/>
      <c r="B14" s="1" t="s">
        <v>13</v>
      </c>
      <c r="C14" s="23" t="s">
        <v>37</v>
      </c>
      <c r="D14" s="17" t="str">
        <f>[1]СУПЫ!$E$92</f>
        <v>Щи из свежей капусты с картофелем</v>
      </c>
      <c r="E14" s="21">
        <f>[1]СУПЫ!$E$95</f>
        <v>200</v>
      </c>
      <c r="F14" s="21"/>
      <c r="G14" s="22">
        <f>[1]СУПЫ!$G$112</f>
        <v>70.599999999999994</v>
      </c>
      <c r="H14" s="22">
        <f>[1]СУПЫ!$A$112</f>
        <v>1.7</v>
      </c>
      <c r="I14" s="22">
        <f>[1]СУПЫ!$C$112</f>
        <v>4.5999999999999996</v>
      </c>
      <c r="J14" s="22">
        <f>[1]СУПЫ!$E$112</f>
        <v>5.8</v>
      </c>
    </row>
    <row r="15" spans="1:10">
      <c r="A15" s="3"/>
      <c r="B15" s="1" t="s">
        <v>14</v>
      </c>
      <c r="C15" s="21" t="s">
        <v>38</v>
      </c>
      <c r="D15" s="17" t="s">
        <v>39</v>
      </c>
      <c r="E15" s="21">
        <f>'[1]МЯСО, РЫБА'!$E$544</f>
        <v>90</v>
      </c>
      <c r="F15" s="21"/>
      <c r="G15" s="22">
        <f>'[1]МЯСО, РЫБА'!$G$563</f>
        <v>210.4</v>
      </c>
      <c r="H15" s="22">
        <f>'[1]МЯСО, РЫБА'!$A$563</f>
        <v>10.3</v>
      </c>
      <c r="I15" s="22">
        <f>'[1]МЯСО, РЫБА'!$C$563</f>
        <v>14</v>
      </c>
      <c r="J15" s="22">
        <f>'[1]МЯСО, РЫБА'!$E$563</f>
        <v>11</v>
      </c>
    </row>
    <row r="16" spans="1:10">
      <c r="A16" s="3"/>
      <c r="B16" s="1" t="s">
        <v>15</v>
      </c>
      <c r="C16" s="23" t="s">
        <v>40</v>
      </c>
      <c r="D16" s="17" t="str">
        <f>[1]ГАРНИРЫ!$E$96</f>
        <v>Картофельное пюре</v>
      </c>
      <c r="E16" s="21">
        <f>[1]ГАРНИРЫ!$E$99</f>
        <v>150</v>
      </c>
      <c r="F16" s="21"/>
      <c r="G16" s="22">
        <f>[1]ГАРНИРЫ!$G$117</f>
        <v>137.19999999999999</v>
      </c>
      <c r="H16" s="22">
        <f>[1]ГАРНИРЫ!$A$117</f>
        <v>2</v>
      </c>
      <c r="I16" s="22">
        <f>[1]ГАРНИРЫ!$C$117</f>
        <v>5</v>
      </c>
      <c r="J16" s="22">
        <f>[1]ГАРНИРЫ!$E$117</f>
        <v>21</v>
      </c>
    </row>
    <row r="17" spans="1:10">
      <c r="A17" s="3"/>
      <c r="B17" s="1" t="s">
        <v>25</v>
      </c>
      <c r="C17" s="23"/>
      <c r="D17" s="17" t="s">
        <v>41</v>
      </c>
      <c r="E17" s="21">
        <v>200</v>
      </c>
      <c r="F17" s="21"/>
      <c r="G17" s="22">
        <f>[1]НАПИТКИ!$R$241</f>
        <v>24.9</v>
      </c>
      <c r="H17" s="22">
        <f>[1]НАПИТКИ!$L$241</f>
        <v>2</v>
      </c>
      <c r="I17" s="22">
        <f>[1]НАПИТКИ!$N$241</f>
        <v>0.2</v>
      </c>
      <c r="J17" s="22">
        <f>[1]НАПИТКИ!$P$241</f>
        <v>3.8</v>
      </c>
    </row>
    <row r="18" spans="1:10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1">
        <f>'[1]ГАСТРОНОМИЯ, ВЫПЕЧКА'!$AA$54</f>
        <v>45</v>
      </c>
      <c r="F18" s="21"/>
      <c r="G18" s="22">
        <f>'[1]ГАСТРОНОМИЯ, ВЫПЕЧКА'!$AC$72</f>
        <v>105.4</v>
      </c>
      <c r="H18" s="22">
        <f>'[1]ГАСТРОНОМИЯ, ВЫПЕЧКА'!$W$72</f>
        <v>3.3</v>
      </c>
      <c r="I18" s="22">
        <f>'[1]ГАСТРОНОМИЯ, ВЫПЕЧКА'!$Y$72</f>
        <v>0.4</v>
      </c>
      <c r="J18" s="22">
        <f>'[1]ГАСТРОНОМИЯ, ВЫПЕЧКА'!$AA$72</f>
        <v>22.1</v>
      </c>
    </row>
    <row r="19" spans="1:10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1">
        <f>'[1]ГАСТРОНОМИЯ, ВЫПЕЧКА'!$AA$13</f>
        <v>30</v>
      </c>
      <c r="F19" s="21"/>
      <c r="G19" s="22">
        <f>'[1]ГАСТРОНОМИЯ, ВЫПЕЧКА'!$AC$31</f>
        <v>58.7</v>
      </c>
      <c r="H19" s="22">
        <f>'[1]ГАСТРОНОМИЯ, ВЫПЕЧКА'!$W$31</f>
        <v>2</v>
      </c>
      <c r="I19" s="22">
        <f>'[1]ГАСТРОНОМИЯ, ВЫПЕЧКА'!$Y$31</f>
        <v>0.3</v>
      </c>
      <c r="J19" s="22">
        <f>'[1]ГАСТРОНОМИЯ, ВЫПЕЧКА'!$AA$31</f>
        <v>11.9</v>
      </c>
    </row>
    <row r="20" spans="1:10">
      <c r="A20" s="3"/>
      <c r="B20" s="16" t="s">
        <v>34</v>
      </c>
      <c r="C20" s="23" t="s">
        <v>33</v>
      </c>
      <c r="D20" s="17" t="str">
        <f>'[1]ФРУКТЫ, ОВОЩИ'!$E$11</f>
        <v>Фрукты свежие (яблоки)</v>
      </c>
      <c r="E20" s="21">
        <f>'[1]ФРУКТЫ, ОВОЩИ'!$E$14</f>
        <v>100</v>
      </c>
      <c r="F20" s="21"/>
      <c r="G20" s="22">
        <f>'[1]ФРУКТЫ, ОВОЩИ'!$G$27</f>
        <v>45</v>
      </c>
      <c r="H20" s="22">
        <f>'[1]ФРУКТЫ, ОВОЩИ'!$A$27</f>
        <v>0.4</v>
      </c>
      <c r="I20" s="22">
        <f>'[1]ФРУКТЫ, ОВОЩИ'!$C$27</f>
        <v>0.4</v>
      </c>
      <c r="J20" s="22">
        <f>'[1]ФРУКТЫ, ОВОЩИ'!$E$27</f>
        <v>10.4</v>
      </c>
    </row>
    <row r="21" spans="1:10" ht="15.75" thickBot="1">
      <c r="A21" s="4"/>
      <c r="B21" s="5"/>
      <c r="C21" s="5"/>
      <c r="D21" s="19" t="s">
        <v>26</v>
      </c>
      <c r="E21" s="18">
        <f>SUM(E13:E20)</f>
        <v>875</v>
      </c>
      <c r="F21" s="18">
        <v>100.4</v>
      </c>
      <c r="G21" s="18">
        <f t="shared" ref="G21:J21" si="1">SUM(G13:G20)</f>
        <v>714.2</v>
      </c>
      <c r="H21" s="18">
        <f t="shared" si="1"/>
        <v>22.8</v>
      </c>
      <c r="I21" s="18">
        <f t="shared" si="1"/>
        <v>27.9</v>
      </c>
      <c r="J21" s="18">
        <f t="shared" si="1"/>
        <v>90.200000000000017</v>
      </c>
    </row>
    <row r="22" spans="1:10">
      <c r="E22" s="20">
        <f>E21+E12</f>
        <v>1410</v>
      </c>
      <c r="F22" s="20"/>
      <c r="G22" s="20">
        <f>G21+G12</f>
        <v>1419.3000000000002</v>
      </c>
      <c r="H22" s="20">
        <f>H21+H12</f>
        <v>60.599999999999994</v>
      </c>
      <c r="I22" s="20">
        <f>I21+I12</f>
        <v>41.8</v>
      </c>
      <c r="J22" s="20">
        <f>J21+J12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2023-03-02T13:06:51Z</dcterms:modified>
</cp:coreProperties>
</file>