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G16"/>
  <c r="G15"/>
  <c r="E19"/>
  <c r="D19"/>
  <c r="E18"/>
  <c r="D18"/>
  <c r="E16"/>
  <c r="D16"/>
  <c r="E15"/>
  <c r="D15"/>
  <c r="E14"/>
  <c r="E13"/>
  <c r="I7"/>
  <c r="H7"/>
  <c r="J6"/>
  <c r="I6"/>
  <c r="H6"/>
  <c r="E10"/>
  <c r="E9"/>
  <c r="E7"/>
  <c r="E6"/>
  <c r="E4"/>
  <c r="D10"/>
  <c r="D9"/>
  <c r="D7"/>
  <c r="D6"/>
  <c r="D4"/>
  <c r="E22" l="1"/>
  <c r="I12"/>
  <c r="G22"/>
  <c r="J22"/>
  <c r="G12"/>
  <c r="E12"/>
  <c r="H22"/>
  <c r="I22"/>
  <c r="J12"/>
  <c r="H12"/>
  <c r="E23" l="1"/>
  <c r="I23"/>
  <c r="G23"/>
  <c r="J23"/>
  <c r="H2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<sst xmlns="http://schemas.openxmlformats.org/spreadsheetml/2006/main" count="48" uniqueCount="46">
  <si>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</si>
  <si>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</si>
  <si>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</si>
  <si>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</si>
  <si>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</si>
  <si>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</si>
  <si>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</si>
  <si>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</si>
  <si>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</si>
  <si>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</si>
  <si>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</si>
  <si>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</si>
  <si>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</si>
  <si>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</si>
  <si>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</si>
  <si>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</si>
  <si>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</si>
  <si>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</si>
  <si>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</si>
  <si>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</si>
  <si>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</si>
  <si>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</si>
  <si>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</si>
  <si>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</si>
  <si>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</si>
  <si>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</si>
  <si>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</si>
  <si>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5.1-200</t>
  </si>
  <si>
    <t>8.2-1</t>
  </si>
  <si>
    <t>7.1-200</t>
  </si>
  <si>
    <t>Йогурт м.д.ж. 2,5% в пром. уп-ке</t>
  </si>
  <si>
    <t>гор. Напиток</t>
  </si>
  <si>
    <t>хлеб пшен.</t>
  </si>
  <si>
    <t>12.2-90</t>
  </si>
  <si>
    <t>13.1-150</t>
  </si>
  <si>
    <t>5.5-200</t>
  </si>
  <si>
    <t>Напиток из шиповника</t>
  </si>
  <si>
    <t>итого</t>
  </si>
  <si>
    <t>17.1-30</t>
  </si>
  <si>
    <t>Сыр порционный</t>
  </si>
  <si>
    <t>Икра свекольная</t>
  </si>
  <si>
    <t>3.6-60</t>
  </si>
  <si>
    <t>Рассольник ленинградский</t>
  </si>
  <si>
    <t>10.6-200</t>
  </si>
  <si>
    <t>200 (1 шт.)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</si>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</sst>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2" fontId="2" fillId="3" borderId="1" xfId="0" applyNumberFormat="1" applyFont="1" applyFill="1" applyBorder="1"/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Protection="1">
      <protection locked="0"/>
    </xf>
    <xf numFmtId="164" fontId="12" fillId="0" borderId="1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</row>
      </sheetData>
      <sheetData sheetId="2" refreshError="1">
        <row r="11">
          <cell r="E11" t="str">
            <v>Свекольник</v>
          </cell>
        </row>
        <row r="179">
          <cell r="E179">
            <v>200</v>
          </cell>
        </row>
      </sheetData>
      <sheetData sheetId="3" refreshError="1">
        <row r="11">
          <cell r="E11" t="str">
            <v>Биточки рыбные</v>
          </cell>
        </row>
        <row r="52">
          <cell r="E52" t="str">
            <v>Котлеты рыбные любительские</v>
          </cell>
        </row>
        <row r="55">
          <cell r="E55">
            <v>90</v>
          </cell>
        </row>
        <row r="71">
          <cell r="C71">
            <v>8.8000000000000007</v>
          </cell>
          <cell r="E71">
            <v>7</v>
          </cell>
          <cell r="G71">
            <v>151.30000000000001</v>
          </cell>
        </row>
      </sheetData>
      <sheetData sheetId="4" refreshError="1">
        <row r="11">
          <cell r="E11" t="str">
            <v>Рис отварной</v>
          </cell>
        </row>
        <row r="14">
          <cell r="E14">
            <v>150</v>
          </cell>
        </row>
        <row r="32">
          <cell r="A32">
            <v>3.6</v>
          </cell>
          <cell r="C32">
            <v>5.09</v>
          </cell>
          <cell r="E32">
            <v>33.299999999999997</v>
          </cell>
          <cell r="G32">
            <v>193.5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18</v>
      </c>
      <c r="F1" s="10"/>
      <c r="I1" t="s">
        <v>1</v>
      </c>
      <c r="J1" s="9">
        <v>44991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2"/>
      <c r="B4" s="16"/>
      <c r="C4" s="19" t="s">
        <v>28</v>
      </c>
      <c r="D4" s="20" t="str">
        <f>'[1]ЯЙЦО, ТВОРОГ, КАШИ'!$E$139</f>
        <v>Яйцо отварное</v>
      </c>
      <c r="E4" s="34">
        <f>'[1]ЯЙЦО, ТВОРОГ, КАШИ'!$E$142</f>
        <v>50</v>
      </c>
      <c r="F4" s="35"/>
      <c r="G4" s="36">
        <v>78.3</v>
      </c>
      <c r="H4" s="36">
        <v>60.3</v>
      </c>
      <c r="I4" s="36">
        <v>5.7</v>
      </c>
      <c r="J4" s="36">
        <v>0.4</v>
      </c>
    </row>
    <row r="5" spans="1:10">
      <c r="A5" s="57" t="s">
        <v>10</v>
      </c>
      <c r="B5" s="53" t="s">
        <v>13</v>
      </c>
      <c r="C5" s="19" t="s">
        <v>38</v>
      </c>
      <c r="D5" s="20" t="s">
        <v>39</v>
      </c>
      <c r="E5" s="34">
        <v>30</v>
      </c>
      <c r="F5" s="52"/>
      <c r="G5" s="36">
        <v>107.5</v>
      </c>
      <c r="H5" s="36">
        <v>7</v>
      </c>
      <c r="I5" s="36">
        <v>8.9</v>
      </c>
      <c r="J5" s="36">
        <v>0</v>
      </c>
    </row>
    <row r="6" spans="1:10">
      <c r="A6" s="58"/>
      <c r="B6" s="1" t="s">
        <v>11</v>
      </c>
      <c r="C6" s="21" t="s">
        <v>29</v>
      </c>
      <c r="D6" s="20" t="str">
        <f>'[1]ЯЙЦО, ТВОРОГ, КАШИ'!$E$182</f>
        <v>Каша манная молочная жидкая</v>
      </c>
      <c r="E6" s="34">
        <f>'[1]ЯЙЦО, ТВОРОГ, КАШИ'!$E$185</f>
        <v>200</v>
      </c>
      <c r="F6" s="37"/>
      <c r="G6" s="38">
        <v>191.7</v>
      </c>
      <c r="H6" s="38">
        <f>'[1]ЯЙЦО, ТВОРОГ, КАШИ'!$A$201</f>
        <v>6.2</v>
      </c>
      <c r="I6" s="38">
        <f>'[1]ЯЙЦО, ТВОРОГ, КАШИ'!$C$201</f>
        <v>4.5</v>
      </c>
      <c r="J6" s="38">
        <f>'[1]ЯЙЦО, ТВОРОГ, КАШИ'!$E$201</f>
        <v>31.6</v>
      </c>
    </row>
    <row r="7" spans="1:10">
      <c r="A7" s="2"/>
      <c r="B7" s="1" t="s">
        <v>31</v>
      </c>
      <c r="C7" s="19" t="s">
        <v>27</v>
      </c>
      <c r="D7" s="22" t="str">
        <f>[1]НАПИТКИ!$P$11</f>
        <v>Чай с сахаром</v>
      </c>
      <c r="E7" s="34">
        <f>[1]НАПИТКИ!$P$14</f>
        <v>200</v>
      </c>
      <c r="F7" s="37"/>
      <c r="G7" s="36">
        <v>61</v>
      </c>
      <c r="H7" s="36">
        <f>[1]НАПИТКИ!$L$29</f>
        <v>0</v>
      </c>
      <c r="I7" s="36">
        <f>[1]НАПИТКИ!$N$29</f>
        <v>0</v>
      </c>
      <c r="J7" s="36">
        <v>15.4</v>
      </c>
    </row>
    <row r="8" spans="1:10">
      <c r="A8" s="2"/>
      <c r="B8" s="1"/>
      <c r="C8" s="19"/>
      <c r="D8" s="20"/>
      <c r="E8" s="34"/>
      <c r="F8" s="37"/>
      <c r="G8" s="36"/>
      <c r="H8" s="36"/>
      <c r="I8" s="36"/>
      <c r="J8" s="36"/>
    </row>
    <row r="9" spans="1:10">
      <c r="A9" s="2"/>
      <c r="B9" s="13" t="s">
        <v>32</v>
      </c>
      <c r="C9" s="19" t="s">
        <v>22</v>
      </c>
      <c r="D9" s="20" t="str">
        <f>'[1]ГАСТРОНОМИЯ, ВЫПЕЧКА'!$E$52</f>
        <v>Хлеб пшеничный</v>
      </c>
      <c r="E9" s="34">
        <f>'[1]ГАСТРОНОМИЯ, ВЫПЕЧКА'!$E$54</f>
        <v>35</v>
      </c>
      <c r="F9" s="37"/>
      <c r="G9" s="36">
        <v>82</v>
      </c>
      <c r="H9" s="36">
        <v>2.6</v>
      </c>
      <c r="I9" s="36">
        <v>0.3</v>
      </c>
      <c r="J9" s="36">
        <v>17.2</v>
      </c>
    </row>
    <row r="10" spans="1:10">
      <c r="A10" s="2"/>
      <c r="B10" s="13" t="s">
        <v>17</v>
      </c>
      <c r="C10" s="19" t="s">
        <v>23</v>
      </c>
      <c r="D10" s="20" t="str">
        <f>'[1]ГАСТРОНОМИЯ, ВЫПЕЧКА'!$E$11</f>
        <v>Хлеб ржано-пшеничный</v>
      </c>
      <c r="E10" s="34">
        <f>'[1]ГАСТРОНОМИЯ, ВЫПЕЧКА'!$E$13</f>
        <v>20</v>
      </c>
      <c r="F10" s="39"/>
      <c r="G10" s="36">
        <v>39.1</v>
      </c>
      <c r="H10" s="36">
        <v>1.3</v>
      </c>
      <c r="I10" s="36">
        <v>0.2</v>
      </c>
      <c r="J10" s="36">
        <v>7.9</v>
      </c>
    </row>
    <row r="11" spans="1:10" ht="15.75" thickBot="1">
      <c r="A11" s="3"/>
      <c r="B11" s="17"/>
      <c r="C11" s="19"/>
      <c r="D11" s="20" t="s">
        <v>30</v>
      </c>
      <c r="E11" s="34" t="s">
        <v>44</v>
      </c>
      <c r="F11" s="40"/>
      <c r="G11" s="36">
        <v>116.2</v>
      </c>
      <c r="H11" s="36">
        <v>6.8</v>
      </c>
      <c r="I11" s="36">
        <v>5</v>
      </c>
      <c r="J11" s="36">
        <v>11</v>
      </c>
    </row>
    <row r="12" spans="1:10" ht="15.75" thickBot="1">
      <c r="A12" s="3"/>
      <c r="B12" s="4"/>
      <c r="C12" s="19"/>
      <c r="D12" s="20"/>
      <c r="E12" s="24">
        <f>SUM(E4:E11)</f>
        <v>535</v>
      </c>
      <c r="F12" s="23">
        <v>78.91</v>
      </c>
      <c r="G12" s="25">
        <f>SUM(G4:G11)</f>
        <v>675.80000000000007</v>
      </c>
      <c r="H12" s="26">
        <f>SUM(H4:H11)</f>
        <v>84.199999999999989</v>
      </c>
      <c r="I12" s="26">
        <f>SUM(I4:I11)</f>
        <v>24.6</v>
      </c>
      <c r="J12" s="26">
        <f>SUM(J4:J11)</f>
        <v>83.5</v>
      </c>
    </row>
    <row r="13" spans="1:10">
      <c r="A13" s="2" t="s">
        <v>12</v>
      </c>
      <c r="B13" s="5" t="s">
        <v>13</v>
      </c>
      <c r="C13" s="19" t="s">
        <v>41</v>
      </c>
      <c r="D13" s="27" t="s">
        <v>40</v>
      </c>
      <c r="E13" s="34">
        <f>'[1]ФРУКТЫ, ОВОЩИ'!$E$222</f>
        <v>60</v>
      </c>
      <c r="F13" s="41"/>
      <c r="G13" s="36">
        <v>62</v>
      </c>
      <c r="H13" s="36">
        <v>1.1000000000000001</v>
      </c>
      <c r="I13" s="36">
        <v>3</v>
      </c>
      <c r="J13" s="36">
        <v>4.2</v>
      </c>
    </row>
    <row r="14" spans="1:10">
      <c r="A14" s="2"/>
      <c r="B14" s="1" t="s">
        <v>14</v>
      </c>
      <c r="C14" s="19" t="s">
        <v>43</v>
      </c>
      <c r="D14" s="22" t="s">
        <v>42</v>
      </c>
      <c r="E14" s="34">
        <f>[1]СУПЫ!$E$179</f>
        <v>200</v>
      </c>
      <c r="F14" s="42"/>
      <c r="G14" s="43">
        <v>99.7</v>
      </c>
      <c r="H14" s="43">
        <v>1.9</v>
      </c>
      <c r="I14" s="43">
        <v>2.8</v>
      </c>
      <c r="J14" s="43">
        <v>12.2</v>
      </c>
    </row>
    <row r="15" spans="1:10">
      <c r="A15" s="2"/>
      <c r="B15" s="1" t="s">
        <v>15</v>
      </c>
      <c r="C15" s="28" t="s">
        <v>33</v>
      </c>
      <c r="D15" s="29" t="str">
        <f>'[1]МЯСО, РЫБА'!$E$52</f>
        <v>Котлеты рыбные любительские</v>
      </c>
      <c r="E15" s="44">
        <f>'[1]МЯСО, РЫБА'!$E$55</f>
        <v>90</v>
      </c>
      <c r="F15" s="42"/>
      <c r="G15" s="43">
        <f>'[1]МЯСО, РЫБА'!$G$71</f>
        <v>151.30000000000001</v>
      </c>
      <c r="H15" s="43">
        <v>10.9</v>
      </c>
      <c r="I15" s="43">
        <f>'[1]МЯСО, РЫБА'!$C$71</f>
        <v>8.8000000000000007</v>
      </c>
      <c r="J15" s="43">
        <f>'[1]МЯСО, РЫБА'!$E$71</f>
        <v>7</v>
      </c>
    </row>
    <row r="16" spans="1:10">
      <c r="A16" s="2"/>
      <c r="B16" s="1" t="s">
        <v>16</v>
      </c>
      <c r="C16" s="19" t="s">
        <v>34</v>
      </c>
      <c r="D16" s="22" t="str">
        <f>[1]ГАРНИРЫ!$E$11</f>
        <v>Рис отварной</v>
      </c>
      <c r="E16" s="34">
        <f>[1]ГАРНИРЫ!$E$14</f>
        <v>150</v>
      </c>
      <c r="F16" s="42"/>
      <c r="G16" s="36">
        <f>[1]ГАРНИРЫ!$G$32</f>
        <v>193.5</v>
      </c>
      <c r="H16" s="36">
        <f>[1]ГАРНИРЫ!$A$32</f>
        <v>3.6</v>
      </c>
      <c r="I16" s="36">
        <f>[1]ГАРНИРЫ!$C$32</f>
        <v>5.09</v>
      </c>
      <c r="J16" s="36">
        <f>[1]ГАРНИРЫ!$E$32</f>
        <v>33.299999999999997</v>
      </c>
    </row>
    <row r="17" spans="1:10">
      <c r="A17" s="2"/>
      <c r="B17" s="1" t="s">
        <v>26</v>
      </c>
      <c r="C17" s="19" t="s">
        <v>35</v>
      </c>
      <c r="D17" s="20" t="s">
        <v>36</v>
      </c>
      <c r="E17" s="34">
        <v>200</v>
      </c>
      <c r="F17" s="42"/>
      <c r="G17" s="38">
        <v>94.933333333333337</v>
      </c>
      <c r="H17" s="38">
        <v>0.67999999999999994</v>
      </c>
      <c r="I17" s="38">
        <v>0</v>
      </c>
      <c r="J17" s="38">
        <v>23.066666666666666</v>
      </c>
    </row>
    <row r="18" spans="1:10">
      <c r="A18" s="2"/>
      <c r="B18" s="1" t="s">
        <v>19</v>
      </c>
      <c r="C18" s="19" t="s">
        <v>24</v>
      </c>
      <c r="D18" s="20" t="str">
        <f>'[1]ГАСТРОНОМИЯ, ВЫПЕЧКА'!$AA$52</f>
        <v>Хлеб пшеничный</v>
      </c>
      <c r="E18" s="34">
        <f>'[1]ГАСТРОНОМИЯ, ВЫПЕЧКА'!$AA$54</f>
        <v>45</v>
      </c>
      <c r="F18" s="42"/>
      <c r="G18" s="36">
        <v>105.4</v>
      </c>
      <c r="H18" s="36">
        <v>3.3</v>
      </c>
      <c r="I18" s="36">
        <v>0.4</v>
      </c>
      <c r="J18" s="36">
        <v>22.1</v>
      </c>
    </row>
    <row r="19" spans="1:10">
      <c r="A19" s="2"/>
      <c r="B19" s="1" t="s">
        <v>17</v>
      </c>
      <c r="C19" s="19" t="s">
        <v>25</v>
      </c>
      <c r="D19" s="20" t="str">
        <f>'[1]ГАСТРОНОМИЯ, ВЫПЕЧКА'!$AA$11</f>
        <v>Хлеб ржано-пшеничный</v>
      </c>
      <c r="E19" s="34">
        <f>'[1]ГАСТРОНОМИЯ, ВЫПЕЧКА'!$AA$13</f>
        <v>30</v>
      </c>
      <c r="F19" s="42"/>
      <c r="G19" s="36">
        <v>58.7</v>
      </c>
      <c r="H19" s="36">
        <v>2</v>
      </c>
      <c r="I19" s="36">
        <v>0.3</v>
      </c>
      <c r="J19" s="36">
        <v>11.9</v>
      </c>
    </row>
    <row r="20" spans="1:10">
      <c r="A20" s="2"/>
      <c r="B20" s="18"/>
      <c r="C20" s="19"/>
      <c r="D20" s="20"/>
      <c r="E20" s="34"/>
      <c r="F20" s="45"/>
      <c r="G20" s="45"/>
      <c r="H20" s="45"/>
      <c r="I20" s="45"/>
      <c r="J20" s="46"/>
    </row>
    <row r="21" spans="1:10">
      <c r="A21" s="2"/>
      <c r="B21" s="18"/>
      <c r="C21" s="30"/>
      <c r="D21" s="31"/>
      <c r="E21" s="32"/>
      <c r="F21" s="14"/>
      <c r="G21" s="14"/>
      <c r="H21" s="14"/>
      <c r="I21" s="14"/>
      <c r="J21" s="15"/>
    </row>
    <row r="22" spans="1:10" ht="15.75" thickBot="1">
      <c r="A22" s="3"/>
      <c r="B22" s="4"/>
      <c r="C22" s="4"/>
      <c r="D22" s="11"/>
      <c r="E22" s="33">
        <f>SUM(E13:E21)</f>
        <v>775</v>
      </c>
      <c r="F22" s="47">
        <v>86</v>
      </c>
      <c r="G22" s="47">
        <f>SUM(G13:G21)</f>
        <v>765.53333333333342</v>
      </c>
      <c r="H22" s="47">
        <f>SUM(H13:H21)</f>
        <v>23.48</v>
      </c>
      <c r="I22" s="47">
        <f>SUM(I13:I21)</f>
        <v>20.39</v>
      </c>
      <c r="J22" s="48">
        <f>SUM(J13:J21)</f>
        <v>113.76666666666668</v>
      </c>
    </row>
    <row r="23" spans="1:10">
      <c r="D23" t="s">
        <v>37</v>
      </c>
      <c r="E23" s="49">
        <f>E12+E22</f>
        <v>1310</v>
      </c>
      <c r="F23" s="50"/>
      <c r="G23" s="51">
        <f>G12+G22</f>
        <v>1441.3333333333335</v>
      </c>
      <c r="H23" s="51">
        <f>H22+H12</f>
        <v>107.67999999999999</v>
      </c>
      <c r="I23" s="51">
        <f>I22+I12</f>
        <v>44.99</v>
      </c>
      <c r="J23" s="51">
        <f>J22+J12</f>
        <v>197.26666666666668</v>
      </c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2023-02-13T09:27:35Z</dcterms:modified>
</cp:coreProperties>
</file>