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14"/>
  <c r="H14"/>
  <c r="G17"/>
  <c r="E19"/>
  <c r="D19"/>
  <c r="E18"/>
  <c r="D18"/>
  <c r="E17"/>
  <c r="D17"/>
  <c r="E16"/>
  <c r="E14"/>
  <c r="D14"/>
  <c r="E13"/>
  <c r="J5"/>
  <c r="I5"/>
  <c r="H5"/>
  <c r="G5"/>
  <c r="E8"/>
  <c r="D8"/>
  <c r="E7"/>
  <c r="D7"/>
  <c r="E6"/>
  <c r="E5"/>
  <c r="D5"/>
  <c r="E4"/>
  <c r="E12" l="1"/>
  <c r="J12"/>
  <c r="E21"/>
  <c r="I21"/>
  <c r="J21"/>
  <c r="H21"/>
  <c r="G21"/>
  <c r="G12"/>
  <c r="H12"/>
  <c r="I12"/>
  <c r="H22" l="1"/>
  <c r="I22"/>
  <c r="J22"/>
  <c r="G22"/>
  <c r="E2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<sst xmlns="http://schemas.openxmlformats.org/spreadsheetml/2006/main" count="54" uniqueCount="49">
  <si>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</si>
  <si>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</si>
  <si>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</si>
  <si>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</si>
  <si>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</si>
  <si>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</si>
  <si>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</si>
  <si>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</si>
  <si>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</si>
  <si>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</si>
  <si>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</si>
  <si>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</si>
  <si>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</si>
  <si>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</si>
  <si>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</si>
  <si>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</si>
  <si>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</si>
  <si>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</si>
  <si>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</si>
  <si>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</si>
  <si>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</si>
  <si>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14.2-35</t>
  </si>
  <si>
    <t>14.1-20</t>
  </si>
  <si>
    <t>14.2-45</t>
  </si>
  <si>
    <t>14.1-30</t>
  </si>
  <si>
    <t>напиток</t>
  </si>
  <si>
    <t>итого</t>
  </si>
  <si>
    <t>конд. Изд.</t>
  </si>
  <si>
    <t>16.5-60</t>
  </si>
  <si>
    <t>Слойка с начинкой фруктовой</t>
  </si>
  <si>
    <t>гор. блюдо</t>
  </si>
  <si>
    <t>Кондитерское изделие (халва) в пром. уп-ке</t>
  </si>
  <si>
    <t>12.13-240</t>
  </si>
  <si>
    <t>конд.изд</t>
  </si>
  <si>
    <t>10.8-200</t>
  </si>
  <si>
    <t>13.8-150</t>
  </si>
  <si>
    <t>5.7-200</t>
  </si>
  <si>
    <t>Овощи натуральные соленые</t>
  </si>
  <si>
    <t>Чай с лимоном</t>
  </si>
  <si>
    <t>Салат из свеклы отварной</t>
  </si>
  <si>
    <t>Печень говяжья по-строгановски</t>
  </si>
  <si>
    <t>Каша пшеничная рассыпчатая</t>
  </si>
  <si>
    <t>90/40</t>
  </si>
  <si>
    <t>60 (1шт.)</t>
  </si>
  <si>
    <t>2.2-60</t>
  </si>
  <si>
    <t>5.2-200</t>
  </si>
  <si>
    <t>3.13-60</t>
  </si>
  <si>
    <t>12.7-130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</si>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</sst>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1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%20&#1041;&#1046;&#1059;%20&#1050;&#1082;&#107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05">
          <cell r="E305" t="str">
            <v>Суп крестьянский с крупой</v>
          </cell>
        </row>
        <row r="308">
          <cell r="E308">
            <v>200</v>
          </cell>
        </row>
        <row r="327">
          <cell r="A327">
            <v>1.8</v>
          </cell>
          <cell r="E327">
            <v>10.3</v>
          </cell>
        </row>
      </sheetData>
      <sheetData sheetId="3" refreshError="1">
        <row r="11">
          <cell r="E11" t="str">
            <v>Биточки рыбные</v>
          </cell>
        </row>
        <row r="499">
          <cell r="E499" t="str">
            <v>Плов из птицы</v>
          </cell>
        </row>
        <row r="502">
          <cell r="E502">
            <v>240</v>
          </cell>
        </row>
        <row r="519">
          <cell r="A519">
            <v>18.2</v>
          </cell>
          <cell r="C519">
            <v>15.6</v>
          </cell>
          <cell r="E519">
            <v>43.4</v>
          </cell>
          <cell r="G519">
            <v>396</v>
          </cell>
        </row>
      </sheetData>
      <sheetData sheetId="4" refreshError="1">
        <row r="11">
          <cell r="E11" t="str">
            <v>Рис отварной</v>
          </cell>
        </row>
        <row r="314">
          <cell r="E314">
            <v>150</v>
          </cell>
        </row>
      </sheetData>
      <sheetData sheetId="5" refreshError="1">
        <row r="11">
          <cell r="P11" t="str">
            <v>Чай с сахаром</v>
          </cell>
        </row>
        <row r="92">
          <cell r="P92">
            <v>200</v>
          </cell>
        </row>
        <row r="263">
          <cell r="P263" t="str">
            <v>Компот из свежих плодов (яблок)</v>
          </cell>
        </row>
        <row r="266">
          <cell r="P266">
            <v>200</v>
          </cell>
        </row>
        <row r="286">
          <cell r="L286">
            <v>0.48000000000000004</v>
          </cell>
          <cell r="N286">
            <v>0.27999999999999997</v>
          </cell>
          <cell r="P286">
            <v>14</v>
          </cell>
          <cell r="R286">
            <v>60.666666666666664</v>
          </cell>
        </row>
      </sheetData>
      <sheetData sheetId="6" refreshError="1">
        <row r="11">
          <cell r="P11" t="str">
            <v>Фрукты свежие (яблоки)</v>
          </cell>
        </row>
        <row r="96">
          <cell r="E96">
            <v>60</v>
          </cell>
        </row>
        <row r="306">
          <cell r="E30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52">
          <cell r="E52" t="str">
            <v>Хлеб пшеничный</v>
          </cell>
          <cell r="AA52" t="str">
            <v>Хлеб пшеничный</v>
          </cell>
        </row>
        <row r="54">
          <cell r="E54">
            <v>35</v>
          </cell>
          <cell r="AA54">
            <v>45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17</v>
      </c>
      <c r="F1" s="11"/>
      <c r="I1" t="s">
        <v>1</v>
      </c>
      <c r="J1" s="10">
        <v>44985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2"/>
      <c r="B4" s="14" t="s">
        <v>12</v>
      </c>
      <c r="C4" s="18" t="s">
        <v>44</v>
      </c>
      <c r="D4" s="20" t="s">
        <v>37</v>
      </c>
      <c r="E4" s="25">
        <f>'[1]ФРУКТЫ, ОВОЩИ'!$E$306</f>
        <v>60</v>
      </c>
      <c r="F4" s="26"/>
      <c r="G4" s="27">
        <v>8</v>
      </c>
      <c r="H4" s="27">
        <v>0.5</v>
      </c>
      <c r="I4" s="27">
        <v>0.1</v>
      </c>
      <c r="J4" s="27">
        <v>1.4</v>
      </c>
    </row>
    <row r="5" spans="1:10">
      <c r="A5" s="2" t="s">
        <v>10</v>
      </c>
      <c r="B5" s="1" t="s">
        <v>30</v>
      </c>
      <c r="C5" s="39" t="s">
        <v>32</v>
      </c>
      <c r="D5" s="38" t="str">
        <f>'[1]МЯСО, РЫБА'!$E$499</f>
        <v>Плов из птицы</v>
      </c>
      <c r="E5" s="25">
        <f>'[1]МЯСО, РЫБА'!$E$502</f>
        <v>240</v>
      </c>
      <c r="F5" s="29"/>
      <c r="G5" s="37">
        <f>'[1]МЯСО, РЫБА'!$G$519</f>
        <v>396</v>
      </c>
      <c r="H5" s="37">
        <f>'[1]МЯСО, РЫБА'!$A$519</f>
        <v>18.2</v>
      </c>
      <c r="I5" s="37">
        <f>'[1]МЯСО, РЫБА'!$C$519</f>
        <v>15.6</v>
      </c>
      <c r="J5" s="37">
        <f>'[1]МЯСО, РЫБА'!$E$519</f>
        <v>43.4</v>
      </c>
    </row>
    <row r="6" spans="1:10">
      <c r="A6" s="3"/>
      <c r="B6" s="1" t="s">
        <v>25</v>
      </c>
      <c r="C6" s="18" t="s">
        <v>45</v>
      </c>
      <c r="D6" s="38" t="s">
        <v>38</v>
      </c>
      <c r="E6" s="25">
        <f>[1]НАПИТКИ!$P$92</f>
        <v>200</v>
      </c>
      <c r="F6" s="29"/>
      <c r="G6" s="37">
        <v>61.6</v>
      </c>
      <c r="H6" s="37">
        <v>0.1</v>
      </c>
      <c r="I6" s="37">
        <v>0</v>
      </c>
      <c r="J6" s="37">
        <v>15.3</v>
      </c>
    </row>
    <row r="7" spans="1:10">
      <c r="A7" s="3"/>
      <c r="B7" s="1" t="s">
        <v>18</v>
      </c>
      <c r="C7" s="18" t="s">
        <v>21</v>
      </c>
      <c r="D7" s="20" t="str">
        <f>'[1]ГАСТРОНОМИЯ, ВЫПЕЧКА'!$E$52</f>
        <v>Хлеб пшеничный</v>
      </c>
      <c r="E7" s="25">
        <f>'[1]ГАСТРОНОМИЯ, ВЫПЕЧКА'!$E$54</f>
        <v>35</v>
      </c>
      <c r="F7" s="29"/>
      <c r="G7" s="27">
        <v>82</v>
      </c>
      <c r="H7" s="27">
        <v>2.6</v>
      </c>
      <c r="I7" s="27">
        <v>0.3</v>
      </c>
      <c r="J7" s="27">
        <v>17.2</v>
      </c>
    </row>
    <row r="8" spans="1:10">
      <c r="A8" s="3"/>
      <c r="B8" s="13" t="s">
        <v>16</v>
      </c>
      <c r="C8" s="18" t="s">
        <v>22</v>
      </c>
      <c r="D8" s="20" t="str">
        <f>'[1]ГАСТРОНОМИЯ, ВЫПЕЧКА'!$E$11</f>
        <v>Хлеб ржано-пшеничный</v>
      </c>
      <c r="E8" s="25">
        <f>'[1]ГАСТРОНОМИЯ, ВЫПЕЧКА'!$E$13</f>
        <v>20</v>
      </c>
      <c r="F8" s="29"/>
      <c r="G8" s="27">
        <v>39.1</v>
      </c>
      <c r="H8" s="27">
        <v>1.3</v>
      </c>
      <c r="I8" s="27">
        <v>0.2</v>
      </c>
      <c r="J8" s="27">
        <v>7.9</v>
      </c>
    </row>
    <row r="9" spans="1:10">
      <c r="A9" s="3"/>
      <c r="B9" s="13" t="s">
        <v>33</v>
      </c>
      <c r="C9" s="18"/>
      <c r="D9" s="20" t="s">
        <v>31</v>
      </c>
      <c r="E9" s="25">
        <v>18</v>
      </c>
      <c r="F9" s="16"/>
      <c r="G9" s="27">
        <v>92.8</v>
      </c>
      <c r="H9" s="27">
        <v>2.0699999999999998</v>
      </c>
      <c r="I9" s="27">
        <v>5.4</v>
      </c>
      <c r="J9" s="27">
        <v>7.4</v>
      </c>
    </row>
    <row r="10" spans="1:10">
      <c r="A10" s="3"/>
      <c r="B10" s="1"/>
      <c r="C10" s="18"/>
      <c r="D10" s="20"/>
      <c r="E10" s="25"/>
      <c r="F10" s="29"/>
      <c r="G10" s="27"/>
      <c r="H10" s="27"/>
      <c r="I10" s="27"/>
      <c r="J10" s="27"/>
    </row>
    <row r="11" spans="1:10" ht="15.75" thickBot="1">
      <c r="A11" s="4"/>
      <c r="B11" s="1"/>
      <c r="C11" s="18"/>
      <c r="D11" s="20"/>
      <c r="E11" s="25"/>
      <c r="F11" s="29"/>
      <c r="G11" s="27"/>
      <c r="H11" s="27"/>
      <c r="I11" s="27"/>
      <c r="J11" s="27"/>
    </row>
    <row r="12" spans="1:10" ht="15.75" thickBot="1">
      <c r="A12" s="4"/>
      <c r="B12" s="5"/>
      <c r="C12" s="15"/>
      <c r="D12" s="30" t="s">
        <v>26</v>
      </c>
      <c r="E12" s="22">
        <f>SUM(E4:E11)</f>
        <v>573</v>
      </c>
      <c r="F12" s="21">
        <v>78.91</v>
      </c>
      <c r="G12" s="23">
        <f>SUM(G4:G11)</f>
        <v>679.5</v>
      </c>
      <c r="H12" s="23">
        <f>SUM(H4:H11)</f>
        <v>24.770000000000003</v>
      </c>
      <c r="I12" s="23">
        <f>SUM(I4:I11)</f>
        <v>21.6</v>
      </c>
      <c r="J12" s="24">
        <f>SUM(J4:J11)</f>
        <v>92.600000000000009</v>
      </c>
    </row>
    <row r="13" spans="1:10">
      <c r="A13" s="3" t="s">
        <v>11</v>
      </c>
      <c r="B13" s="6" t="s">
        <v>12</v>
      </c>
      <c r="C13" s="18" t="s">
        <v>46</v>
      </c>
      <c r="D13" s="20" t="s">
        <v>39</v>
      </c>
      <c r="E13" s="25">
        <f>'[1]ФРУКТЫ, ОВОЩИ'!$E$96</f>
        <v>60</v>
      </c>
      <c r="F13" s="31"/>
      <c r="G13" s="27">
        <v>42.1</v>
      </c>
      <c r="H13" s="27">
        <v>0.8</v>
      </c>
      <c r="I13" s="27">
        <v>4.4000000000000004</v>
      </c>
      <c r="J13" s="27">
        <v>3.5</v>
      </c>
    </row>
    <row r="14" spans="1:10">
      <c r="A14" s="3"/>
      <c r="B14" s="1" t="s">
        <v>13</v>
      </c>
      <c r="C14" s="18" t="s">
        <v>34</v>
      </c>
      <c r="D14" s="38" t="str">
        <f>[1]СУПЫ!$E$305</f>
        <v>Суп крестьянский с крупой</v>
      </c>
      <c r="E14" s="25">
        <f>[1]СУПЫ!$E$308</f>
        <v>200</v>
      </c>
      <c r="F14" s="32"/>
      <c r="G14" s="27">
        <v>91.2</v>
      </c>
      <c r="H14" s="27">
        <f>[1]СУПЫ!$A$327</f>
        <v>1.8</v>
      </c>
      <c r="I14" s="27">
        <v>4.8</v>
      </c>
      <c r="J14" s="27">
        <f>[1]СУПЫ!$E$327</f>
        <v>10.3</v>
      </c>
    </row>
    <row r="15" spans="1:10">
      <c r="A15" s="3"/>
      <c r="B15" s="1" t="s">
        <v>14</v>
      </c>
      <c r="C15" s="19" t="s">
        <v>47</v>
      </c>
      <c r="D15" s="38" t="s">
        <v>40</v>
      </c>
      <c r="E15" s="28" t="s">
        <v>42</v>
      </c>
      <c r="F15" s="32"/>
      <c r="G15" s="27">
        <v>246.4</v>
      </c>
      <c r="H15" s="27">
        <v>18.100000000000001</v>
      </c>
      <c r="I15" s="27">
        <v>16.7</v>
      </c>
      <c r="J15" s="27">
        <v>5.8</v>
      </c>
    </row>
    <row r="16" spans="1:10">
      <c r="A16" s="3"/>
      <c r="B16" s="1" t="s">
        <v>15</v>
      </c>
      <c r="C16" s="19" t="s">
        <v>35</v>
      </c>
      <c r="D16" s="20" t="s">
        <v>41</v>
      </c>
      <c r="E16" s="28">
        <f>[1]ГАРНИРЫ!$E$314</f>
        <v>150</v>
      </c>
      <c r="F16" s="32"/>
      <c r="G16" s="27">
        <v>231</v>
      </c>
      <c r="H16" s="27">
        <v>6.7</v>
      </c>
      <c r="I16" s="27">
        <v>7.7</v>
      </c>
      <c r="J16" s="27">
        <v>33.299999999999997</v>
      </c>
    </row>
    <row r="17" spans="1:10">
      <c r="A17" s="3"/>
      <c r="B17" s="1" t="s">
        <v>25</v>
      </c>
      <c r="C17" s="18" t="s">
        <v>36</v>
      </c>
      <c r="D17" s="20" t="str">
        <f>[1]НАПИТКИ!$P$263</f>
        <v>Компот из свежих плодов (яблок)</v>
      </c>
      <c r="E17" s="25">
        <f>[1]НАПИТКИ!$P$266</f>
        <v>200</v>
      </c>
      <c r="F17" s="32"/>
      <c r="G17" s="27">
        <f>[1]НАПИТКИ!$R$286</f>
        <v>60.666666666666664</v>
      </c>
      <c r="H17" s="27">
        <f>[1]НАПИТКИ!$L$286</f>
        <v>0.48000000000000004</v>
      </c>
      <c r="I17" s="27">
        <f>[1]НАПИТКИ!$N$286</f>
        <v>0.27999999999999997</v>
      </c>
      <c r="J17" s="27">
        <f>[1]НАПИТКИ!$P$286</f>
        <v>14</v>
      </c>
    </row>
    <row r="18" spans="1:10">
      <c r="A18" s="3"/>
      <c r="B18" s="1" t="s">
        <v>18</v>
      </c>
      <c r="C18" s="18" t="s">
        <v>23</v>
      </c>
      <c r="D18" s="20" t="str">
        <f>'[1]ГАСТРОНОМИЯ, ВЫПЕЧКА'!$AA$52</f>
        <v>Хлеб пшеничный</v>
      </c>
      <c r="E18" s="25">
        <f>'[1]ГАСТРОНОМИЯ, ВЫПЕЧКА'!$AA$54</f>
        <v>45</v>
      </c>
      <c r="F18" s="32"/>
      <c r="G18" s="27">
        <v>105.4</v>
      </c>
      <c r="H18" s="27">
        <v>3.3</v>
      </c>
      <c r="I18" s="27">
        <v>0.4</v>
      </c>
      <c r="J18" s="27">
        <v>22.1</v>
      </c>
    </row>
    <row r="19" spans="1:10">
      <c r="A19" s="3"/>
      <c r="B19" s="1" t="s">
        <v>16</v>
      </c>
      <c r="C19" s="18" t="s">
        <v>24</v>
      </c>
      <c r="D19" s="20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32"/>
      <c r="G19" s="27">
        <v>58.7</v>
      </c>
      <c r="H19" s="27">
        <v>2</v>
      </c>
      <c r="I19" s="27">
        <v>0.3</v>
      </c>
      <c r="J19" s="27">
        <v>11.9</v>
      </c>
    </row>
    <row r="20" spans="1:10">
      <c r="A20" s="3"/>
      <c r="B20" s="17" t="s">
        <v>27</v>
      </c>
      <c r="C20" s="18" t="s">
        <v>28</v>
      </c>
      <c r="D20" s="38" t="s">
        <v>29</v>
      </c>
      <c r="E20" s="25" t="s">
        <v>43</v>
      </c>
      <c r="F20" s="33"/>
      <c r="G20" s="27">
        <v>217</v>
      </c>
      <c r="H20" s="27">
        <v>3.5</v>
      </c>
      <c r="I20" s="27">
        <v>9.8000000000000007</v>
      </c>
      <c r="J20" s="27">
        <v>28.7</v>
      </c>
    </row>
    <row r="21" spans="1:10" ht="15.75" thickBot="1">
      <c r="A21" s="4"/>
      <c r="B21" s="5"/>
      <c r="C21" s="5"/>
      <c r="D21" s="30" t="s">
        <v>26</v>
      </c>
      <c r="E21" s="22">
        <f>SUM(E13:E20)</f>
        <v>685</v>
      </c>
      <c r="F21" s="23">
        <v>86</v>
      </c>
      <c r="G21" s="23">
        <f>SUM(G13:G20)</f>
        <v>1052.4666666666667</v>
      </c>
      <c r="H21" s="23">
        <f>SUM(H13:H20)</f>
        <v>36.680000000000007</v>
      </c>
      <c r="I21" s="23">
        <f>SUM(I13:I20)</f>
        <v>44.379999999999995</v>
      </c>
      <c r="J21" s="24">
        <f>SUM(J13:J20)</f>
        <v>129.6</v>
      </c>
    </row>
    <row r="22" spans="1:10">
      <c r="E22" s="34">
        <f>E21+E12</f>
        <v>1258</v>
      </c>
      <c r="F22" s="35"/>
      <c r="G22" s="36">
        <f>G21+G12</f>
        <v>1731.9666666666667</v>
      </c>
      <c r="H22" s="36">
        <f>H21+H12</f>
        <v>61.45000000000001</v>
      </c>
      <c r="I22" s="36">
        <f>I21+I12</f>
        <v>65.97999999999999</v>
      </c>
      <c r="J22" s="36">
        <f>J21+J12</f>
        <v>222.2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2023-02-13T09:28:12Z</dcterms:modified>
</cp:coreProperties>
</file>