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4"/>
  <c r="I14"/>
  <c r="H14"/>
  <c r="J13"/>
  <c r="I13"/>
  <c r="H13"/>
  <c r="H12"/>
  <c r="G16"/>
  <c r="G13"/>
  <c r="E18"/>
  <c r="D18"/>
  <c r="E17"/>
  <c r="D17"/>
  <c r="E16"/>
  <c r="D16"/>
  <c r="E14"/>
  <c r="D14"/>
  <c r="E13"/>
  <c r="D13"/>
  <c r="E12"/>
  <c r="J6"/>
  <c r="I6"/>
  <c r="J5"/>
  <c r="I5"/>
  <c r="G6"/>
  <c r="G5"/>
  <c r="E9"/>
  <c r="D9"/>
  <c r="E8"/>
  <c r="D8"/>
  <c r="E6"/>
  <c r="D6"/>
  <c r="D5"/>
  <c r="E4"/>
  <c r="J11" l="1"/>
  <c r="G20"/>
  <c r="E20"/>
  <c r="G11"/>
  <c r="H20"/>
  <c r="E11"/>
  <c r="I20"/>
  <c r="H11"/>
  <c r="I11"/>
  <c r="J20"/>
  <c r="J21" s="1"/>
  <c r="H21" l="1"/>
  <c r="G21"/>
  <c r="E21"/>
  <c r="I2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<sst xmlns="http://schemas.openxmlformats.org/spreadsheetml/2006/main" count="49" uniqueCount="43">
  <si>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</si>
  <si>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</si>
  <si>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</si>
  <si>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</si>
  <si>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</si>
  <si>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</si>
  <si>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</si>
  <si>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</si>
  <si>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</si>
  <si>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</si>
  <si>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</si>
  <si>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</si>
  <si>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</si>
  <si>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</si>
  <si>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</si>
  <si>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</si>
  <si>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</si>
  <si>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</si>
  <si>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</si>
  <si>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</si>
  <si>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</si>
  <si>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</si>
  <si>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</si>
  <si>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</si>
  <si>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</si>
  <si>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</si>
  <si>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5.6-200</t>
  </si>
  <si>
    <t>напиток</t>
  </si>
  <si>
    <t>12.7-130</t>
  </si>
  <si>
    <t>13.3-150</t>
  </si>
  <si>
    <t>итого</t>
  </si>
  <si>
    <t>10.2-200</t>
  </si>
  <si>
    <t>12.6-240</t>
  </si>
  <si>
    <t>Кондитерское изделие (халва) в пром. уп-ке</t>
  </si>
  <si>
    <t>кондит. Изд.</t>
  </si>
  <si>
    <t>3.6-60</t>
  </si>
  <si>
    <t>Икра морковная</t>
  </si>
  <si>
    <t>Кофейный напиток с молоком</t>
  </si>
  <si>
    <t>5.4-200</t>
  </si>
  <si>
    <t>90/40</t>
  </si>
  <si>
    <t>Салат из соленых огурцов с луком</t>
  </si>
  <si>
    <t>3.4-60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</si>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</sst>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9" fontId="1" fillId="2" borderId="1" xfId="0" applyNumberFormat="1" applyFont="1" applyFill="1" applyBorder="1"/>
    <xf numFmtId="49" fontId="0" fillId="2" borderId="8" xfId="0" applyNumberFormat="1" applyFill="1" applyBorder="1" applyProtection="1">
      <protection locked="0"/>
    </xf>
    <xf numFmtId="2" fontId="3" fillId="2" borderId="1" xfId="0" applyNumberFormat="1" applyFont="1" applyFill="1" applyBorder="1"/>
    <xf numFmtId="2" fontId="2" fillId="2" borderId="1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/>
    <xf numFmtId="0" fontId="2" fillId="3" borderId="14" xfId="0" applyFont="1" applyFill="1" applyBorder="1" applyProtection="1">
      <protection locked="0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0">
          <cell r="E50" t="str">
            <v>Борщ с капустой и картофелем</v>
          </cell>
        </row>
        <row r="53">
          <cell r="E53">
            <v>200</v>
          </cell>
        </row>
        <row r="71">
          <cell r="A71">
            <v>1.4</v>
          </cell>
          <cell r="C71">
            <v>3.1</v>
          </cell>
          <cell r="E71">
            <v>6.2</v>
          </cell>
          <cell r="G71">
            <v>59</v>
          </cell>
        </row>
      </sheetData>
      <sheetData sheetId="3" refreshError="1">
        <row r="11">
          <cell r="E11" t="str">
            <v>Биточки рыбные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  <row r="260">
          <cell r="E260" t="str">
            <v>Печень говяжья по-строгановски</v>
          </cell>
        </row>
        <row r="279">
          <cell r="C279">
            <v>16.7</v>
          </cell>
          <cell r="E279">
            <v>5.82</v>
          </cell>
          <cell r="G279">
            <v>246.4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71">
          <cell r="A71">
            <v>0.5</v>
          </cell>
        </row>
        <row r="96">
          <cell r="E96">
            <v>60</v>
          </cell>
        </row>
        <row r="138">
          <cell r="E13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18</v>
      </c>
      <c r="F1" s="11"/>
      <c r="I1" t="s">
        <v>1</v>
      </c>
      <c r="J1" s="10">
        <v>44971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5" t="s">
        <v>13</v>
      </c>
      <c r="C4" s="24" t="s">
        <v>35</v>
      </c>
      <c r="D4" s="25" t="s">
        <v>36</v>
      </c>
      <c r="E4" s="31">
        <f>'[1]ФРУКТЫ, ОВОЩИ'!$E$138</f>
        <v>60</v>
      </c>
      <c r="F4" s="32"/>
      <c r="G4" s="33">
        <v>62</v>
      </c>
      <c r="H4" s="33">
        <v>1.1000000000000001</v>
      </c>
      <c r="I4" s="33">
        <v>3</v>
      </c>
      <c r="J4" s="33">
        <v>4.2</v>
      </c>
    </row>
    <row r="5" spans="1:10">
      <c r="A5" s="2" t="s">
        <v>10</v>
      </c>
      <c r="B5" s="1" t="s">
        <v>11</v>
      </c>
      <c r="C5" s="26" t="s">
        <v>28</v>
      </c>
      <c r="D5" s="27" t="str">
        <f>'[1]МЯСО, РЫБА'!$E$260</f>
        <v>Печень говяжья по-строгановски</v>
      </c>
      <c r="E5" s="34" t="s">
        <v>39</v>
      </c>
      <c r="F5" s="35"/>
      <c r="G5" s="33">
        <f>'[1]МЯСО, РЫБА'!$G$279</f>
        <v>246.4</v>
      </c>
      <c r="H5" s="33">
        <v>18.100000000000001</v>
      </c>
      <c r="I5" s="33">
        <f>'[1]МЯСО, РЫБА'!$C$279</f>
        <v>16.7</v>
      </c>
      <c r="J5" s="33">
        <f>'[1]МЯСО, РЫБА'!$E$279</f>
        <v>5.82</v>
      </c>
    </row>
    <row r="6" spans="1:10">
      <c r="A6" s="3"/>
      <c r="B6" s="1" t="s">
        <v>16</v>
      </c>
      <c r="C6" s="24" t="s">
        <v>29</v>
      </c>
      <c r="D6" s="27" t="str">
        <f>[1]ГАРНИРЫ!$E$96</f>
        <v>Картофельное пюре</v>
      </c>
      <c r="E6" s="31">
        <f>[1]ГАРНИРЫ!$E$99</f>
        <v>150</v>
      </c>
      <c r="F6" s="35"/>
      <c r="G6" s="33">
        <f>[1]ГАРНИРЫ!$G$117</f>
        <v>137.19999999999999</v>
      </c>
      <c r="H6" s="33">
        <v>2</v>
      </c>
      <c r="I6" s="33">
        <f>[1]ГАРНИРЫ!$C$117</f>
        <v>5</v>
      </c>
      <c r="J6" s="33">
        <f>[1]ГАРНИРЫ!$E$117</f>
        <v>21</v>
      </c>
    </row>
    <row r="7" spans="1:10">
      <c r="A7" s="3"/>
      <c r="B7" s="1" t="s">
        <v>27</v>
      </c>
      <c r="C7" s="24" t="s">
        <v>38</v>
      </c>
      <c r="D7" s="27" t="s">
        <v>37</v>
      </c>
      <c r="E7" s="31">
        <v>200</v>
      </c>
      <c r="F7" s="35"/>
      <c r="G7" s="33">
        <v>90.6</v>
      </c>
      <c r="H7" s="33">
        <v>2.8</v>
      </c>
      <c r="I7" s="33">
        <v>0</v>
      </c>
      <c r="J7" s="33">
        <v>19.8</v>
      </c>
    </row>
    <row r="8" spans="1:10">
      <c r="A8" s="3"/>
      <c r="B8" s="1" t="s">
        <v>19</v>
      </c>
      <c r="C8" s="24" t="s">
        <v>22</v>
      </c>
      <c r="D8" s="27" t="str">
        <f>'[1]ГАСТРОНОМИЯ, ВЫПЕЧКА'!$E$52</f>
        <v>Хлеб пшеничный</v>
      </c>
      <c r="E8" s="31">
        <f>'[1]ГАСТРОНОМИЯ, ВЫПЕЧКА'!$E$54</f>
        <v>35</v>
      </c>
      <c r="F8" s="35"/>
      <c r="G8" s="33">
        <v>82</v>
      </c>
      <c r="H8" s="33">
        <v>2.6</v>
      </c>
      <c r="I8" s="33">
        <v>0.3</v>
      </c>
      <c r="J8" s="33">
        <v>17.2</v>
      </c>
    </row>
    <row r="9" spans="1:10">
      <c r="A9" s="3"/>
      <c r="B9" s="13" t="s">
        <v>17</v>
      </c>
      <c r="C9" s="24" t="s">
        <v>23</v>
      </c>
      <c r="D9" s="27" t="str">
        <f>'[1]ГАСТРОНОМИЯ, ВЫПЕЧКА'!$E$11</f>
        <v>Хлеб ржано-пшеничный</v>
      </c>
      <c r="E9" s="31">
        <f>'[1]ГАСТРОНОМИЯ, ВЫПЕЧКА'!$E$13</f>
        <v>20</v>
      </c>
      <c r="F9" s="19"/>
      <c r="G9" s="33">
        <v>39.1</v>
      </c>
      <c r="H9" s="33">
        <v>1.3</v>
      </c>
      <c r="I9" s="33">
        <v>0.2</v>
      </c>
      <c r="J9" s="33">
        <v>7.9</v>
      </c>
    </row>
    <row r="10" spans="1:10" ht="15.75" thickBot="1">
      <c r="A10" s="4"/>
      <c r="B10" s="22"/>
      <c r="C10" s="16"/>
      <c r="D10" s="18"/>
      <c r="E10" s="14"/>
      <c r="F10" s="20"/>
      <c r="G10" s="21"/>
      <c r="H10" s="21"/>
      <c r="I10" s="21"/>
      <c r="J10" s="21"/>
    </row>
    <row r="11" spans="1:10" ht="15.75" thickBot="1">
      <c r="A11" s="4"/>
      <c r="B11" s="5"/>
      <c r="C11" s="17"/>
      <c r="D11" s="36" t="s">
        <v>30</v>
      </c>
      <c r="E11" s="28">
        <f>SUM(E4:E10)</f>
        <v>465</v>
      </c>
      <c r="F11" s="44">
        <v>78.91</v>
      </c>
      <c r="G11" s="29">
        <f>SUM(G4:G10)</f>
        <v>657.3</v>
      </c>
      <c r="H11" s="29">
        <f>SUM(H4:H10)</f>
        <v>27.900000000000006</v>
      </c>
      <c r="I11" s="29">
        <f>SUM(I4:I10)</f>
        <v>25.2</v>
      </c>
      <c r="J11" s="30">
        <f>SUM(J4:J10)</f>
        <v>75.92</v>
      </c>
    </row>
    <row r="12" spans="1:10">
      <c r="A12" s="3" t="s">
        <v>12</v>
      </c>
      <c r="B12" s="6" t="s">
        <v>13</v>
      </c>
      <c r="C12" s="24" t="s">
        <v>41</v>
      </c>
      <c r="D12" s="27" t="s">
        <v>40</v>
      </c>
      <c r="E12" s="31">
        <f>'[1]ФРУКТЫ, ОВОЩИ'!$E$96</f>
        <v>60</v>
      </c>
      <c r="F12" s="37"/>
      <c r="G12" s="33">
        <v>33.200000000000003</v>
      </c>
      <c r="H12" s="33">
        <f>'[1]ФРУКТЫ, ОВОЩИ'!$A$71</f>
        <v>0.5</v>
      </c>
      <c r="I12" s="33">
        <v>2.7</v>
      </c>
      <c r="J12" s="33">
        <v>1.5</v>
      </c>
    </row>
    <row r="13" spans="1:10">
      <c r="A13" s="3"/>
      <c r="B13" s="1" t="s">
        <v>14</v>
      </c>
      <c r="C13" s="24" t="s">
        <v>31</v>
      </c>
      <c r="D13" s="27" t="str">
        <f>[1]СУПЫ!$E$50</f>
        <v>Борщ с капустой и картофелем</v>
      </c>
      <c r="E13" s="31">
        <f>[1]СУПЫ!$E$53</f>
        <v>200</v>
      </c>
      <c r="F13" s="38"/>
      <c r="G13" s="39">
        <f>[1]СУПЫ!$G$71</f>
        <v>59</v>
      </c>
      <c r="H13" s="39">
        <f>[1]СУПЫ!$A$71</f>
        <v>1.4</v>
      </c>
      <c r="I13" s="39">
        <f>[1]СУПЫ!$C$71</f>
        <v>3.1</v>
      </c>
      <c r="J13" s="39">
        <f>[1]СУПЫ!$E$71</f>
        <v>6.2</v>
      </c>
    </row>
    <row r="14" spans="1:10">
      <c r="A14" s="3"/>
      <c r="B14" s="1" t="s">
        <v>15</v>
      </c>
      <c r="C14" s="26" t="s">
        <v>32</v>
      </c>
      <c r="D14" s="27" t="str">
        <f>'[1]МЯСО, РЫБА'!$E$220</f>
        <v>Рагу из птицы</v>
      </c>
      <c r="E14" s="34">
        <f>'[1]МЯСО, РЫБА'!$E$223</f>
        <v>240</v>
      </c>
      <c r="F14" s="38"/>
      <c r="G14" s="33">
        <v>297.60000000000002</v>
      </c>
      <c r="H14" s="33">
        <f>'[1]МЯСО, РЫБА'!$A$238</f>
        <v>18</v>
      </c>
      <c r="I14" s="33">
        <f>'[1]МЯСО, РЫБА'!$C$238</f>
        <v>15.9</v>
      </c>
      <c r="J14" s="33">
        <f>'[1]МЯСО, РЫБА'!$E$238</f>
        <v>20.6</v>
      </c>
    </row>
    <row r="15" spans="1:10">
      <c r="A15" s="3"/>
      <c r="B15" s="1" t="s">
        <v>16</v>
      </c>
      <c r="C15" s="24"/>
      <c r="D15" s="27"/>
      <c r="E15" s="31"/>
      <c r="F15" s="38"/>
      <c r="G15" s="33"/>
      <c r="H15" s="33"/>
      <c r="I15" s="33"/>
      <c r="J15" s="33"/>
    </row>
    <row r="16" spans="1:10">
      <c r="A16" s="3"/>
      <c r="B16" s="1" t="s">
        <v>27</v>
      </c>
      <c r="C16" s="24" t="s">
        <v>26</v>
      </c>
      <c r="D16" s="27" t="str">
        <f>[1]НАПИТКИ!$P$220</f>
        <v>Сок фруктовый</v>
      </c>
      <c r="E16" s="31">
        <f>[1]НАПИТКИ!$P$223</f>
        <v>200</v>
      </c>
      <c r="F16" s="38"/>
      <c r="G16" s="33">
        <f>[1]НАПИТКИ!$R$241</f>
        <v>24.888888888888889</v>
      </c>
      <c r="H16" s="33">
        <f>[1]НАПИТКИ!$L$241</f>
        <v>2</v>
      </c>
      <c r="I16" s="33">
        <f>[1]НАПИТКИ!$N$241</f>
        <v>0.16666666666666666</v>
      </c>
      <c r="J16" s="33">
        <f>[1]НАПИТКИ!$P$241</f>
        <v>3.7777777777777777</v>
      </c>
    </row>
    <row r="17" spans="1:10">
      <c r="A17" s="3"/>
      <c r="B17" s="1" t="s">
        <v>19</v>
      </c>
      <c r="C17" s="24" t="s">
        <v>24</v>
      </c>
      <c r="D17" s="27" t="str">
        <f>'[1]ГАСТРОНОМИЯ, ВЫПЕЧКА'!$AA$52</f>
        <v>Хлеб пшеничный</v>
      </c>
      <c r="E17" s="31">
        <f>'[1]ГАСТРОНОМИЯ, ВЫПЕЧКА'!$AA$54</f>
        <v>45</v>
      </c>
      <c r="F17" s="38"/>
      <c r="G17" s="33">
        <v>105.4</v>
      </c>
      <c r="H17" s="33">
        <v>3.3</v>
      </c>
      <c r="I17" s="33">
        <v>0.4</v>
      </c>
      <c r="J17" s="33">
        <v>22.1</v>
      </c>
    </row>
    <row r="18" spans="1:10">
      <c r="A18" s="3"/>
      <c r="B18" s="1" t="s">
        <v>17</v>
      </c>
      <c r="C18" s="24" t="s">
        <v>25</v>
      </c>
      <c r="D18" s="27" t="str">
        <f>'[1]ГАСТРОНОМИЯ, ВЫПЕЧКА'!$AA$11</f>
        <v>Хлеб ржано-пшеничный</v>
      </c>
      <c r="E18" s="31">
        <f>'[1]ГАСТРОНОМИЯ, ВЫПЕЧКА'!$AA$13</f>
        <v>30</v>
      </c>
      <c r="F18" s="38"/>
      <c r="G18" s="33">
        <v>58.7</v>
      </c>
      <c r="H18" s="33">
        <v>2</v>
      </c>
      <c r="I18" s="33">
        <v>0.3</v>
      </c>
      <c r="J18" s="33">
        <v>11.9</v>
      </c>
    </row>
    <row r="19" spans="1:10">
      <c r="A19" s="3"/>
      <c r="B19" s="23" t="s">
        <v>34</v>
      </c>
      <c r="C19" s="24"/>
      <c r="D19" s="27" t="s">
        <v>33</v>
      </c>
      <c r="E19" s="31">
        <v>18</v>
      </c>
      <c r="F19" s="40"/>
      <c r="G19" s="33">
        <v>92.8</v>
      </c>
      <c r="H19" s="33">
        <v>2.0699999999999998</v>
      </c>
      <c r="I19" s="33">
        <v>5.4</v>
      </c>
      <c r="J19" s="33">
        <v>7.4</v>
      </c>
    </row>
    <row r="20" spans="1:10" ht="15.75" thickBot="1">
      <c r="A20" s="4"/>
      <c r="B20" s="5"/>
      <c r="C20" s="5"/>
      <c r="D20" s="36" t="s">
        <v>30</v>
      </c>
      <c r="E20" s="28">
        <f>SUM(E12:E19)</f>
        <v>793</v>
      </c>
      <c r="F20" s="29">
        <v>86</v>
      </c>
      <c r="G20" s="29">
        <f>SUM(G12:G19)</f>
        <v>671.58888888888896</v>
      </c>
      <c r="H20" s="29">
        <f>SUM(H12:H19)</f>
        <v>29.27</v>
      </c>
      <c r="I20" s="29">
        <f>SUM(I12:I19)</f>
        <v>27.966666666666669</v>
      </c>
      <c r="J20" s="30">
        <f>SUM(J12:J19)</f>
        <v>73.477777777777789</v>
      </c>
    </row>
    <row r="21" spans="1:10">
      <c r="E21" s="41">
        <f>E20+E11</f>
        <v>1258</v>
      </c>
      <c r="F21" s="42"/>
      <c r="G21" s="43">
        <f>G20+G11</f>
        <v>1328.8888888888889</v>
      </c>
      <c r="H21" s="43">
        <f>H20+H11</f>
        <v>57.17</v>
      </c>
      <c r="I21" s="43">
        <f>I20+I11</f>
        <v>53.166666666666671</v>
      </c>
      <c r="J21" s="43">
        <f>J20+J11</f>
        <v>149.39777777777778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2023-02-13T09:28:45Z</dcterms:modified>
</cp:coreProperties>
</file>