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D20"/>
  <c r="E19"/>
  <c r="D19"/>
  <c r="E18"/>
  <c r="D18"/>
  <c r="E17"/>
  <c r="D17"/>
  <c r="E16"/>
  <c r="D16"/>
  <c r="E14"/>
  <c r="D14"/>
  <c r="E13"/>
  <c r="I7"/>
  <c r="I6"/>
  <c r="J5"/>
  <c r="E9"/>
  <c r="D9"/>
  <c r="E8"/>
  <c r="D8"/>
  <c r="E7"/>
  <c r="D7"/>
  <c r="E6"/>
  <c r="D6"/>
  <c r="E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<sst xmlns="http://schemas.openxmlformats.org/spreadsheetml/2006/main" count="50" uniqueCount="44">
  <si>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</si>
  <si>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</si>
  <si>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</si>
  <si>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</si>
  <si>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</si>
  <si>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</si>
  <si>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</si>
  <si>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</si>
  <si>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</si>
  <si>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</si>
  <si>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</si>
  <si>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</si>
  <si>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</si>
  <si>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</si>
  <si>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</si>
  <si>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</si>
  <si>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</si>
  <si>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</si>
  <si>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</si>
  <si>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</si>
  <si>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</si>
  <si>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</si>
  <si>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</si>
  <si>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</si>
  <si>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</si>
  <si>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</si>
  <si>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</si>
  <si>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</si>
  <si>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</si>
  <si>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12.14-90</t>
  </si>
  <si>
    <t>Тефтели мясные с рисом ("ёжики")</t>
  </si>
  <si>
    <t>фрукты</t>
  </si>
  <si>
    <t>5.1-200</t>
  </si>
  <si>
    <t>1.1-100</t>
  </si>
  <si>
    <t>гор. блюдо</t>
  </si>
  <si>
    <t>10.6-200</t>
  </si>
  <si>
    <t>13.6-150</t>
  </si>
  <si>
    <t>Икра свекольная</t>
  </si>
  <si>
    <t>Салат из свеклы с солеными огурцами</t>
  </si>
  <si>
    <t>Голубцы ленивые</t>
  </si>
  <si>
    <t>3.6-60</t>
  </si>
  <si>
    <t>3.10-60</t>
  </si>
  <si>
    <t>12.8-90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</si>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</sst>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19">
          <cell r="E219" t="str">
            <v>Рассольник ленинградский</v>
          </cell>
        </row>
        <row r="222">
          <cell r="E222">
            <v>200</v>
          </cell>
        </row>
      </sheetData>
      <sheetData sheetId="3" refreshError="1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E563">
            <v>11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C74">
            <v>5.3</v>
          </cell>
        </row>
        <row r="227">
          <cell r="E227" t="str">
            <v>Каша гречневая рассыпчатая</v>
          </cell>
        </row>
        <row r="230">
          <cell r="E230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N29">
            <v>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17</v>
      </c>
      <c r="F1" s="11"/>
      <c r="I1" t="s">
        <v>1</v>
      </c>
      <c r="J1" s="10">
        <v>44966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40</v>
      </c>
      <c r="D4" s="22" t="s">
        <v>37</v>
      </c>
      <c r="E4" s="27">
        <f>'[1]ФРУКТЫ, ОВОЩИ'!$E$348</f>
        <v>60</v>
      </c>
      <c r="F4" s="28"/>
      <c r="G4" s="29">
        <v>62</v>
      </c>
      <c r="H4" s="29">
        <v>1.1000000000000001</v>
      </c>
      <c r="I4" s="29">
        <v>3</v>
      </c>
      <c r="J4" s="29">
        <v>4.2</v>
      </c>
    </row>
    <row r="5" spans="1:10">
      <c r="A5" s="2" t="s">
        <v>10</v>
      </c>
      <c r="B5" s="1" t="s">
        <v>34</v>
      </c>
      <c r="C5" s="20" t="s">
        <v>29</v>
      </c>
      <c r="D5" s="22" t="s">
        <v>30</v>
      </c>
      <c r="E5" s="27">
        <f>'[1]МЯСО, РЫБА'!$E$544</f>
        <v>90</v>
      </c>
      <c r="F5" s="31"/>
      <c r="G5" s="29">
        <v>210.4</v>
      </c>
      <c r="H5" s="29">
        <v>10.3</v>
      </c>
      <c r="I5" s="29">
        <v>14</v>
      </c>
      <c r="J5" s="29">
        <f>'[1]МЯСО, РЫБА'!$E$563</f>
        <v>11</v>
      </c>
    </row>
    <row r="6" spans="1:10">
      <c r="A6" s="3"/>
      <c r="B6" s="1" t="s">
        <v>15</v>
      </c>
      <c r="C6" s="20" t="s">
        <v>25</v>
      </c>
      <c r="D6" s="22" t="str">
        <f>[1]ГАРНИРЫ!$E$54</f>
        <v>Макаронные изделия отварные</v>
      </c>
      <c r="E6" s="27">
        <f>[1]ГАРНИРЫ!$E$57</f>
        <v>150</v>
      </c>
      <c r="F6" s="31"/>
      <c r="G6" s="29">
        <v>187.9</v>
      </c>
      <c r="H6" s="29">
        <v>5.5</v>
      </c>
      <c r="I6" s="29">
        <f>[1]ГАРНИРЫ!$C$74</f>
        <v>5.3</v>
      </c>
      <c r="J6" s="29">
        <v>31.3</v>
      </c>
    </row>
    <row r="7" spans="1:10">
      <c r="A7" s="3"/>
      <c r="B7" s="1" t="s">
        <v>27</v>
      </c>
      <c r="C7" s="18" t="s">
        <v>32</v>
      </c>
      <c r="D7" s="39" t="str">
        <f>[1]НАПИТКИ!$P$11</f>
        <v>Чай с сахаром</v>
      </c>
      <c r="E7" s="27">
        <f>[1]НАПИТКИ!$P$14</f>
        <v>200</v>
      </c>
      <c r="F7" s="31"/>
      <c r="G7" s="29">
        <v>61</v>
      </c>
      <c r="H7" s="29">
        <v>0</v>
      </c>
      <c r="I7" s="29">
        <f>[1]НАПИТКИ!$N$29</f>
        <v>0</v>
      </c>
      <c r="J7" s="29">
        <v>15.4</v>
      </c>
    </row>
    <row r="8" spans="1:10">
      <c r="A8" s="3"/>
      <c r="B8" s="1" t="s">
        <v>18</v>
      </c>
      <c r="C8" s="18" t="s">
        <v>21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16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16</v>
      </c>
      <c r="C9" s="18" t="s">
        <v>22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>
      <c r="A10" s="3"/>
      <c r="B10" s="1"/>
      <c r="C10" s="18"/>
      <c r="D10" s="22"/>
      <c r="E10" s="27"/>
      <c r="F10" s="31"/>
      <c r="G10" s="29"/>
      <c r="H10" s="29"/>
      <c r="I10" s="29"/>
      <c r="J10" s="29"/>
    </row>
    <row r="11" spans="1:10" ht="15.75" thickBot="1">
      <c r="A11" s="4"/>
      <c r="B11" s="1"/>
      <c r="C11" s="18"/>
      <c r="D11" s="22"/>
      <c r="E11" s="27"/>
      <c r="F11" s="31"/>
      <c r="G11" s="29"/>
      <c r="H11" s="29"/>
      <c r="I11" s="29"/>
      <c r="J11" s="29"/>
    </row>
    <row r="12" spans="1:10" ht="15.75" thickBot="1">
      <c r="A12" s="4"/>
      <c r="B12" s="5"/>
      <c r="C12" s="15"/>
      <c r="D12" s="32" t="s">
        <v>28</v>
      </c>
      <c r="E12" s="24">
        <f>SUM(E4:E11)</f>
        <v>555</v>
      </c>
      <c r="F12" s="23">
        <v>78.91</v>
      </c>
      <c r="G12" s="25">
        <f>SUM(G4:G11)</f>
        <v>642.4</v>
      </c>
      <c r="H12" s="25">
        <f>SUM(H4:H11)</f>
        <v>20.8</v>
      </c>
      <c r="I12" s="25">
        <f>SUM(I4:I11)</f>
        <v>22.8</v>
      </c>
      <c r="J12" s="26">
        <f>SUM(J4:J11)</f>
        <v>87</v>
      </c>
    </row>
    <row r="13" spans="1:10">
      <c r="A13" s="3" t="s">
        <v>11</v>
      </c>
      <c r="B13" s="6" t="s">
        <v>12</v>
      </c>
      <c r="C13" s="18" t="s">
        <v>41</v>
      </c>
      <c r="D13" s="19" t="s">
        <v>38</v>
      </c>
      <c r="E13" s="27">
        <f>'[1]ФРУКТЫ, ОВОЩИ'!$E$222</f>
        <v>60</v>
      </c>
      <c r="F13" s="33"/>
      <c r="G13" s="29">
        <v>63.1</v>
      </c>
      <c r="H13" s="29">
        <v>0.7</v>
      </c>
      <c r="I13" s="29">
        <v>4.4000000000000004</v>
      </c>
      <c r="J13" s="29">
        <v>2.8</v>
      </c>
    </row>
    <row r="14" spans="1:10">
      <c r="A14" s="3"/>
      <c r="B14" s="1" t="s">
        <v>13</v>
      </c>
      <c r="C14" s="18" t="s">
        <v>35</v>
      </c>
      <c r="D14" s="22" t="str">
        <f>[1]СУПЫ!$E$219</f>
        <v>Рассольник ленинградский</v>
      </c>
      <c r="E14" s="27">
        <f>[1]СУПЫ!$E$222</f>
        <v>200</v>
      </c>
      <c r="F14" s="34"/>
      <c r="G14" s="29">
        <v>99.7</v>
      </c>
      <c r="H14" s="29">
        <v>1.9</v>
      </c>
      <c r="I14" s="29">
        <v>2.8</v>
      </c>
      <c r="J14" s="29">
        <v>12.2</v>
      </c>
    </row>
    <row r="15" spans="1:10">
      <c r="A15" s="3"/>
      <c r="B15" s="1" t="s">
        <v>14</v>
      </c>
      <c r="C15" s="21" t="s">
        <v>42</v>
      </c>
      <c r="D15" s="22" t="s">
        <v>39</v>
      </c>
      <c r="E15" s="30">
        <v>90</v>
      </c>
      <c r="F15" s="34"/>
      <c r="G15" s="29">
        <v>149.4</v>
      </c>
      <c r="H15" s="29">
        <v>6.8</v>
      </c>
      <c r="I15" s="29">
        <v>11.2</v>
      </c>
      <c r="J15" s="29">
        <v>5.5</v>
      </c>
    </row>
    <row r="16" spans="1:10">
      <c r="A16" s="3"/>
      <c r="B16" s="1" t="s">
        <v>15</v>
      </c>
      <c r="C16" s="21" t="s">
        <v>36</v>
      </c>
      <c r="D16" s="22" t="str">
        <f>[1]ГАРНИРЫ!$E$227</f>
        <v>Каша гречневая рассыпчатая</v>
      </c>
      <c r="E16" s="30">
        <f>[1]ГАРНИРЫ!$E$230</f>
        <v>150</v>
      </c>
      <c r="F16" s="34"/>
      <c r="G16" s="29">
        <v>224.9</v>
      </c>
      <c r="H16" s="29">
        <v>1.9</v>
      </c>
      <c r="I16" s="29">
        <v>6.9</v>
      </c>
      <c r="J16" s="29">
        <v>38.6</v>
      </c>
    </row>
    <row r="17" spans="1:10">
      <c r="A17" s="3"/>
      <c r="B17" s="1" t="s">
        <v>27</v>
      </c>
      <c r="C17" s="18" t="s">
        <v>26</v>
      </c>
      <c r="D17" s="22" t="str">
        <f>[1]НАПИТКИ!$P$220</f>
        <v>Сок фруктовый</v>
      </c>
      <c r="E17" s="27">
        <f>[1]НАПИТКИ!$P$223</f>
        <v>200</v>
      </c>
      <c r="F17" s="34"/>
      <c r="G17" s="29">
        <v>24.9</v>
      </c>
      <c r="H17" s="29">
        <v>2</v>
      </c>
      <c r="I17" s="29">
        <v>0.2</v>
      </c>
      <c r="J17" s="29">
        <v>3.8</v>
      </c>
    </row>
    <row r="18" spans="1:10">
      <c r="A18" s="3"/>
      <c r="B18" s="1" t="s">
        <v>18</v>
      </c>
      <c r="C18" s="18" t="s">
        <v>23</v>
      </c>
      <c r="D18" s="22" t="str">
        <f>'[1]ГАСТРОНОМИЯ, ВЫПЕЧКА'!$AA$52</f>
        <v>Хлеб пшеничный</v>
      </c>
      <c r="E18" s="27">
        <f>'[1]ГАСТРОНОМИЯ, ВЫПЕЧКА'!$AA$54</f>
        <v>45</v>
      </c>
      <c r="F18" s="34"/>
      <c r="G18" s="29">
        <v>105.4</v>
      </c>
      <c r="H18" s="29">
        <v>3.3</v>
      </c>
      <c r="I18" s="29">
        <v>0.4</v>
      </c>
      <c r="J18" s="29">
        <v>22.1</v>
      </c>
    </row>
    <row r="19" spans="1:10">
      <c r="A19" s="3"/>
      <c r="B19" s="1" t="s">
        <v>16</v>
      </c>
      <c r="C19" s="18" t="s">
        <v>24</v>
      </c>
      <c r="D19" s="22" t="str">
        <f>'[1]ГАСТРОНОМИЯ, ВЫПЕЧКА'!$AA$11</f>
        <v>Хлеб ржано-пшеничный</v>
      </c>
      <c r="E19" s="27">
        <f>'[1]ГАСТРОНОМИЯ, ВЫПЕЧКА'!$AA$13</f>
        <v>30</v>
      </c>
      <c r="F19" s="34"/>
      <c r="G19" s="29">
        <v>58.7</v>
      </c>
      <c r="H19" s="29">
        <v>2</v>
      </c>
      <c r="I19" s="29">
        <v>0.3</v>
      </c>
      <c r="J19" s="29">
        <v>11.9</v>
      </c>
    </row>
    <row r="20" spans="1:10">
      <c r="A20" s="3"/>
      <c r="B20" s="17" t="s">
        <v>31</v>
      </c>
      <c r="C20" s="18" t="s">
        <v>33</v>
      </c>
      <c r="D20" s="22" t="str">
        <f>'[1]ФРУКТЫ, ОВОЩИ'!$P$11</f>
        <v>Фрукты свежие (яблоки)</v>
      </c>
      <c r="E20" s="27">
        <f>'[1]ФРУКТЫ, ОВОЩИ'!$E$14</f>
        <v>100</v>
      </c>
      <c r="F20" s="35"/>
      <c r="G20" s="29">
        <v>45</v>
      </c>
      <c r="H20" s="29">
        <v>0.4</v>
      </c>
      <c r="I20" s="29">
        <v>0.4</v>
      </c>
      <c r="J20" s="29">
        <v>10.4</v>
      </c>
    </row>
    <row r="21" spans="1:10" ht="15.75" thickBot="1">
      <c r="A21" s="4"/>
      <c r="B21" s="5"/>
      <c r="C21" s="5"/>
      <c r="D21" s="32" t="s">
        <v>28</v>
      </c>
      <c r="E21" s="24">
        <f>SUM(E13:E20)</f>
        <v>875</v>
      </c>
      <c r="F21" s="25">
        <v>86</v>
      </c>
      <c r="G21" s="25">
        <f>SUM(G13:G20)</f>
        <v>771.1</v>
      </c>
      <c r="H21" s="25">
        <f>SUM(H13:H20)</f>
        <v>18.999999999999996</v>
      </c>
      <c r="I21" s="25">
        <f>SUM(I13:I20)</f>
        <v>26.599999999999994</v>
      </c>
      <c r="J21" s="26">
        <f>SUM(J13:J20)</f>
        <v>107.30000000000001</v>
      </c>
    </row>
    <row r="22" spans="1:10">
      <c r="E22" s="36">
        <f>E21+E12</f>
        <v>1430</v>
      </c>
      <c r="F22" s="37"/>
      <c r="G22" s="38">
        <f>G21+G12</f>
        <v>1413.5</v>
      </c>
      <c r="H22" s="38">
        <f>H21+H12</f>
        <v>39.799999999999997</v>
      </c>
      <c r="I22" s="38">
        <f>I21+I12</f>
        <v>49.399999999999991</v>
      </c>
      <c r="J22" s="38">
        <f>J21+J12</f>
        <v>194.3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2023-01-30T08:18:14Z</dcterms:modified>
</cp:coreProperties>
</file>