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J13"/>
  <c r="H13"/>
  <c r="J12"/>
  <c r="H12"/>
  <c r="G15"/>
  <c r="G14"/>
  <c r="G13"/>
  <c r="E18"/>
  <c r="D18"/>
  <c r="E17"/>
  <c r="D17"/>
  <c r="E15"/>
  <c r="D15"/>
  <c r="E14"/>
  <c r="D14"/>
  <c r="E13"/>
  <c r="D13"/>
  <c r="E12"/>
  <c r="J7"/>
  <c r="I7"/>
  <c r="H7"/>
  <c r="J6"/>
  <c r="I6"/>
  <c r="H6"/>
  <c r="J5"/>
  <c r="I5"/>
  <c r="H5"/>
  <c r="G7"/>
  <c r="G6"/>
  <c r="G5"/>
  <c r="E9"/>
  <c r="D9"/>
  <c r="E8"/>
  <c r="D8"/>
  <c r="E7"/>
  <c r="D7"/>
  <c r="D6"/>
  <c r="D5"/>
  <c r="E4"/>
  <c r="E11" l="1"/>
  <c r="J11"/>
  <c r="E20"/>
  <c r="I20"/>
  <c r="J20"/>
  <c r="H20"/>
  <c r="G20"/>
  <c r="G11"/>
  <c r="H11"/>
  <c r="I11"/>
  <c r="G21" l="1"/>
  <c r="I21"/>
  <c r="J21"/>
  <c r="H21"/>
  <c r="E2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<sst xmlns="http://schemas.openxmlformats.org/spreadsheetml/2006/main" count="52" uniqueCount="46">
  <si>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</si>
  <si>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</si>
  <si>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</si>
  <si>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</si>
  <si>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</si>
  <si>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</si>
  <si>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</si>
  <si>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</si>
  <si>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</si>
  <si>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</si>
  <si>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</si>
  <si>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</si>
  <si>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</si>
  <si>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</si>
  <si>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</si>
  <si>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</si>
  <si>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</si>
  <si>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</si>
  <si>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</si>
  <si>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</si>
  <si>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</si>
  <si>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</si>
  <si>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</si>
  <si>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</si>
  <si>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</si>
  <si>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</si>
  <si>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13.2-150</t>
  </si>
  <si>
    <t>5.6-200</t>
  </si>
  <si>
    <t>напиток</t>
  </si>
  <si>
    <t>итого</t>
  </si>
  <si>
    <t>конд. Изд.</t>
  </si>
  <si>
    <t>12.15-100</t>
  </si>
  <si>
    <t>13.7-150</t>
  </si>
  <si>
    <t>10.7-200</t>
  </si>
  <si>
    <t>12.10-90</t>
  </si>
  <si>
    <t>Салат из свеклы отварной</t>
  </si>
  <si>
    <t>3.13-60</t>
  </si>
  <si>
    <t>18.1-25</t>
  </si>
  <si>
    <t>Кондитерское изделие (печенье сахарное)</t>
  </si>
  <si>
    <t>25 (1 шт.)</t>
  </si>
  <si>
    <t>100 (50/50)</t>
  </si>
  <si>
    <t>Овощи натуральные соленые</t>
  </si>
  <si>
    <t>2.2-60</t>
  </si>
  <si>
    <t>Компот из свежих плодов (яблок)</t>
  </si>
  <si>
    <t>5.7-200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</si>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</sst>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E283">
            <v>12.6</v>
          </cell>
          <cell r="G283">
            <v>98.9</v>
          </cell>
        </row>
      </sheetData>
      <sheetData sheetId="3" refreshError="1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 refreshError="1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  <row r="240">
          <cell r="A240">
            <v>0.5</v>
          </cell>
          <cell r="E240">
            <v>1.4</v>
          </cell>
        </row>
        <row r="348">
          <cell r="E34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18</v>
      </c>
      <c r="F1" s="11"/>
      <c r="I1" t="s">
        <v>1</v>
      </c>
      <c r="J1" s="10">
        <v>44959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13</v>
      </c>
      <c r="C4" s="20" t="s">
        <v>36</v>
      </c>
      <c r="D4" s="22" t="s">
        <v>35</v>
      </c>
      <c r="E4" s="26">
        <f>'[1]ФРУКТЫ, ОВОЩИ'!$E$348</f>
        <v>60</v>
      </c>
      <c r="F4" s="27"/>
      <c r="G4" s="28">
        <v>42.1</v>
      </c>
      <c r="H4" s="28">
        <v>0.8</v>
      </c>
      <c r="I4" s="28">
        <v>4.4000000000000004</v>
      </c>
      <c r="J4" s="28">
        <v>3.5</v>
      </c>
    </row>
    <row r="5" spans="1:10" ht="30">
      <c r="A5" s="2" t="s">
        <v>10</v>
      </c>
      <c r="B5" s="1" t="s">
        <v>11</v>
      </c>
      <c r="C5" s="41" t="s">
        <v>31</v>
      </c>
      <c r="D5" s="42" t="str">
        <f>'[1]МЯСО, РЫБА'!$E$585</f>
        <v>Рыба, тушенная в томате с овощами</v>
      </c>
      <c r="E5" s="29" t="s">
        <v>40</v>
      </c>
      <c r="F5" s="30"/>
      <c r="G5" s="34">
        <f>'[1]МЯСО, РЫБА'!$G$604</f>
        <v>99.7</v>
      </c>
      <c r="H5" s="34">
        <f>'[1]МЯСО, РЫБА'!$A$604</f>
        <v>8.1999999999999993</v>
      </c>
      <c r="I5" s="34">
        <f>'[1]МЯСО, РЫБА'!$C$604</f>
        <v>5.7</v>
      </c>
      <c r="J5" s="34">
        <f>'[1]МЯСО, РЫБА'!$E$604</f>
        <v>3.8</v>
      </c>
    </row>
    <row r="6" spans="1:10">
      <c r="A6" s="3"/>
      <c r="B6" s="40" t="s">
        <v>16</v>
      </c>
      <c r="C6" s="21" t="s">
        <v>32</v>
      </c>
      <c r="D6" s="43" t="str">
        <f>[1]ГАРНИРЫ!$E$269</f>
        <v>Картофель отварной</v>
      </c>
      <c r="E6" s="29">
        <v>150</v>
      </c>
      <c r="F6" s="30"/>
      <c r="G6" s="34">
        <f>[1]ГАРНИРЫ!$G$289</f>
        <v>153</v>
      </c>
      <c r="H6" s="34">
        <f>[1]ГАРНИРЫ!$A$289</f>
        <v>2.8</v>
      </c>
      <c r="I6" s="34">
        <f>[1]ГАРНИРЫ!$C$289</f>
        <v>4.8</v>
      </c>
      <c r="J6" s="34">
        <f>[1]ГАРНИРЫ!$E$289</f>
        <v>24.6</v>
      </c>
    </row>
    <row r="7" spans="1:10">
      <c r="A7" s="3"/>
      <c r="B7" s="1" t="s">
        <v>28</v>
      </c>
      <c r="C7" s="18" t="s">
        <v>27</v>
      </c>
      <c r="D7" s="22" t="str">
        <f>[1]НАПИТКИ!$P$220</f>
        <v>Сок фруктовый</v>
      </c>
      <c r="E7" s="26">
        <f>[1]НАПИТКИ!$P$223</f>
        <v>200</v>
      </c>
      <c r="F7" s="30"/>
      <c r="G7" s="28">
        <f>[1]НАПИТКИ!$R$241</f>
        <v>24.888888888888889</v>
      </c>
      <c r="H7" s="28">
        <f>[1]НАПИТКИ!$L$241</f>
        <v>2</v>
      </c>
      <c r="I7" s="28">
        <f>[1]НАПИТКИ!$N$241</f>
        <v>0.16666666666666666</v>
      </c>
      <c r="J7" s="28">
        <f>[1]НАПИТКИ!$P$241</f>
        <v>3.7777777777777777</v>
      </c>
    </row>
    <row r="8" spans="1:10">
      <c r="A8" s="3"/>
      <c r="B8" s="1" t="s">
        <v>19</v>
      </c>
      <c r="C8" s="18" t="s">
        <v>22</v>
      </c>
      <c r="D8" s="22" t="str">
        <f>'[1]ГАСТРОНОМИЯ, ВЫПЕЧКА'!$E$52</f>
        <v>Хлеб пшеничный</v>
      </c>
      <c r="E8" s="26">
        <f>'[1]ГАСТРОНОМИЯ, ВЫПЕЧКА'!$E$54</f>
        <v>35</v>
      </c>
      <c r="F8" s="30"/>
      <c r="G8" s="28">
        <v>82</v>
      </c>
      <c r="H8" s="28">
        <v>2.6</v>
      </c>
      <c r="I8" s="28">
        <v>0.3</v>
      </c>
      <c r="J8" s="28">
        <v>17.2</v>
      </c>
    </row>
    <row r="9" spans="1:10">
      <c r="A9" s="3"/>
      <c r="B9" s="13" t="s">
        <v>17</v>
      </c>
      <c r="C9" s="18" t="s">
        <v>23</v>
      </c>
      <c r="D9" s="22" t="str">
        <f>'[1]ГАСТРОНОМИЯ, ВЫПЕЧКА'!$E$11</f>
        <v>Хлеб ржано-пшеничный</v>
      </c>
      <c r="E9" s="26">
        <f>'[1]ГАСТРОНОМИЯ, ВЫПЕЧКА'!$E$13</f>
        <v>20</v>
      </c>
      <c r="F9" s="16"/>
      <c r="G9" s="28">
        <v>39.1</v>
      </c>
      <c r="H9" s="28">
        <v>1.3</v>
      </c>
      <c r="I9" s="28">
        <v>0.2</v>
      </c>
      <c r="J9" s="28">
        <v>7.9</v>
      </c>
    </row>
    <row r="10" spans="1:10" ht="15.75" thickBot="1">
      <c r="A10" s="4"/>
      <c r="B10" s="1" t="s">
        <v>30</v>
      </c>
      <c r="C10" s="18" t="s">
        <v>37</v>
      </c>
      <c r="D10" s="44" t="s">
        <v>38</v>
      </c>
      <c r="E10" s="26" t="s">
        <v>39</v>
      </c>
      <c r="F10" s="30"/>
      <c r="G10" s="28">
        <v>106.2</v>
      </c>
      <c r="H10" s="28">
        <v>1.6</v>
      </c>
      <c r="I10" s="28">
        <v>3.3</v>
      </c>
      <c r="J10" s="28">
        <v>17.2</v>
      </c>
    </row>
    <row r="11" spans="1:10" ht="15.75" thickBot="1">
      <c r="A11" s="4"/>
      <c r="B11" s="5"/>
      <c r="C11" s="15"/>
      <c r="D11" s="31" t="s">
        <v>29</v>
      </c>
      <c r="E11" s="23">
        <f>SUM(E4:E10)</f>
        <v>465</v>
      </c>
      <c r="F11" s="45">
        <v>78.91</v>
      </c>
      <c r="G11" s="24">
        <f>SUM(G4:G10)</f>
        <v>546.98888888888894</v>
      </c>
      <c r="H11" s="24">
        <f>SUM(H4:H10)</f>
        <v>19.300000000000004</v>
      </c>
      <c r="I11" s="24">
        <f>SUM(I4:I10)</f>
        <v>18.866666666666667</v>
      </c>
      <c r="J11" s="25">
        <f>SUM(J4:J10)</f>
        <v>77.977777777777774</v>
      </c>
    </row>
    <row r="12" spans="1:10">
      <c r="A12" s="3" t="s">
        <v>12</v>
      </c>
      <c r="B12" s="6" t="s">
        <v>13</v>
      </c>
      <c r="C12" s="18" t="s">
        <v>42</v>
      </c>
      <c r="D12" s="19" t="s">
        <v>41</v>
      </c>
      <c r="E12" s="26">
        <f>'[1]ФРУКТЫ, ОВОЩИ'!$E$222</f>
        <v>60</v>
      </c>
      <c r="F12" s="32"/>
      <c r="G12" s="28">
        <v>8</v>
      </c>
      <c r="H12" s="28">
        <f>'[1]ФРУКТЫ, ОВОЩИ'!$A$240</f>
        <v>0.5</v>
      </c>
      <c r="I12" s="28">
        <v>0.1</v>
      </c>
      <c r="J12" s="28">
        <f>'[1]ФРУКТЫ, ОВОЩИ'!$E$240</f>
        <v>1.4</v>
      </c>
    </row>
    <row r="13" spans="1:10">
      <c r="A13" s="3"/>
      <c r="B13" s="1" t="s">
        <v>14</v>
      </c>
      <c r="C13" s="18" t="s">
        <v>33</v>
      </c>
      <c r="D13" s="44" t="str">
        <f>[1]СУПЫ!$E$262</f>
        <v>Суп картофельный с бобовыми (горох)</v>
      </c>
      <c r="E13" s="26">
        <f>[1]СУПЫ!$E$265</f>
        <v>200</v>
      </c>
      <c r="F13" s="33"/>
      <c r="G13" s="34">
        <f>[1]СУПЫ!$G$283</f>
        <v>98.9</v>
      </c>
      <c r="H13" s="34">
        <f>[1]СУПЫ!$A$283</f>
        <v>4.5999999999999996</v>
      </c>
      <c r="I13" s="34">
        <v>3.3</v>
      </c>
      <c r="J13" s="34">
        <f>[1]СУПЫ!$E$283</f>
        <v>12.6</v>
      </c>
    </row>
    <row r="14" spans="1:10">
      <c r="A14" s="3"/>
      <c r="B14" s="1" t="s">
        <v>15</v>
      </c>
      <c r="C14" s="18" t="s">
        <v>34</v>
      </c>
      <c r="D14" s="22" t="str">
        <f>'[1]МЯСО, РЫБА'!$E$379</f>
        <v>Курица в соусе с томатом</v>
      </c>
      <c r="E14" s="26">
        <f>'[1]МЯСО, РЫБА'!$E$382</f>
        <v>90</v>
      </c>
      <c r="F14" s="33"/>
      <c r="G14" s="39">
        <f>'[1]МЯСО, РЫБА'!$G$398</f>
        <v>225.7</v>
      </c>
      <c r="H14" s="39">
        <f>'[1]МЯСО, РЫБА'!$A$398</f>
        <v>19.38</v>
      </c>
      <c r="I14" s="39">
        <f>'[1]МЯСО, РЫБА'!$C$398</f>
        <v>15.7</v>
      </c>
      <c r="J14" s="39">
        <f>'[1]МЯСО, РЫБА'!$E$398</f>
        <v>1.7</v>
      </c>
    </row>
    <row r="15" spans="1:10">
      <c r="A15" s="3"/>
      <c r="B15" s="1" t="s">
        <v>16</v>
      </c>
      <c r="C15" s="20" t="s">
        <v>26</v>
      </c>
      <c r="D15" s="22" t="str">
        <f>[1]ГАРНИРЫ!$E$54</f>
        <v>Макаронные изделия отварные</v>
      </c>
      <c r="E15" s="26">
        <f>[1]ГАРНИРЫ!$E$57</f>
        <v>150</v>
      </c>
      <c r="F15" s="33"/>
      <c r="G15" s="28">
        <f>[1]ГАРНИРЫ!$G$74</f>
        <v>187.9</v>
      </c>
      <c r="H15" s="28">
        <f>[1]ГАРНИРЫ!$A$74</f>
        <v>5.5</v>
      </c>
      <c r="I15" s="28">
        <f>[1]ГАРНИРЫ!$C$74</f>
        <v>5.3</v>
      </c>
      <c r="J15" s="28">
        <f>[1]ГАРНИРЫ!$E$74</f>
        <v>31.3</v>
      </c>
    </row>
    <row r="16" spans="1:10">
      <c r="A16" s="3"/>
      <c r="B16" s="1" t="s">
        <v>28</v>
      </c>
      <c r="C16" s="18" t="s">
        <v>44</v>
      </c>
      <c r="D16" s="22" t="s">
        <v>43</v>
      </c>
      <c r="E16" s="26">
        <v>200</v>
      </c>
      <c r="F16" s="33"/>
      <c r="G16" s="28">
        <v>60.7</v>
      </c>
      <c r="H16" s="28">
        <v>0.5</v>
      </c>
      <c r="I16" s="28">
        <v>0.3</v>
      </c>
      <c r="J16" s="28">
        <v>14</v>
      </c>
    </row>
    <row r="17" spans="1:10">
      <c r="A17" s="3"/>
      <c r="B17" s="1" t="s">
        <v>19</v>
      </c>
      <c r="C17" s="18" t="s">
        <v>24</v>
      </c>
      <c r="D17" s="22" t="str">
        <f>'[1]ГАСТРОНОМИЯ, ВЫПЕЧКА'!$AA$52</f>
        <v>Хлеб пшеничный</v>
      </c>
      <c r="E17" s="26">
        <f>'[1]ГАСТРОНОМИЯ, ВЫПЕЧКА'!$AA$54</f>
        <v>45</v>
      </c>
      <c r="F17" s="33"/>
      <c r="G17" s="28">
        <v>105.4</v>
      </c>
      <c r="H17" s="28">
        <v>3.3</v>
      </c>
      <c r="I17" s="28">
        <v>0.4</v>
      </c>
      <c r="J17" s="28">
        <v>22.1</v>
      </c>
    </row>
    <row r="18" spans="1:10">
      <c r="A18" s="3"/>
      <c r="B18" s="1" t="s">
        <v>17</v>
      </c>
      <c r="C18" s="18" t="s">
        <v>25</v>
      </c>
      <c r="D18" s="22" t="str">
        <f>'[1]ГАСТРОНОМИЯ, ВЫПЕЧКА'!$AA$11</f>
        <v>Хлеб ржано-пшеничный</v>
      </c>
      <c r="E18" s="26">
        <f>'[1]ГАСТРОНОМИЯ, ВЫПЕЧКА'!$AA$13</f>
        <v>30</v>
      </c>
      <c r="F18" s="33"/>
      <c r="G18" s="28">
        <v>58.7</v>
      </c>
      <c r="H18" s="28">
        <v>2</v>
      </c>
      <c r="I18" s="28">
        <v>0.3</v>
      </c>
      <c r="J18" s="28">
        <v>11.9</v>
      </c>
    </row>
    <row r="19" spans="1:10">
      <c r="A19" s="3"/>
      <c r="B19" s="17"/>
      <c r="C19" s="18"/>
      <c r="D19" s="22"/>
      <c r="E19" s="26"/>
      <c r="F19" s="35"/>
      <c r="G19" s="28"/>
      <c r="H19" s="28"/>
      <c r="I19" s="28"/>
      <c r="J19" s="28"/>
    </row>
    <row r="20" spans="1:10" ht="15.75" thickBot="1">
      <c r="A20" s="4"/>
      <c r="B20" s="5"/>
      <c r="C20" s="5"/>
      <c r="D20" s="31" t="s">
        <v>29</v>
      </c>
      <c r="E20" s="23">
        <f>SUM(E12:E19)</f>
        <v>775</v>
      </c>
      <c r="F20" s="24">
        <v>86</v>
      </c>
      <c r="G20" s="24">
        <f>SUM(G12:G19)</f>
        <v>745.30000000000007</v>
      </c>
      <c r="H20" s="24">
        <f>SUM(H12:H19)</f>
        <v>35.779999999999994</v>
      </c>
      <c r="I20" s="24">
        <f>SUM(I12:I19)</f>
        <v>25.4</v>
      </c>
      <c r="J20" s="25">
        <f>SUM(J12:J19)</f>
        <v>95</v>
      </c>
    </row>
    <row r="21" spans="1:10">
      <c r="E21" s="36">
        <f>E20+E11</f>
        <v>1240</v>
      </c>
      <c r="F21" s="37"/>
      <c r="G21" s="38">
        <f>G20+G11</f>
        <v>1292.288888888889</v>
      </c>
      <c r="H21" s="38">
        <f>H20+H11</f>
        <v>55.08</v>
      </c>
      <c r="I21" s="38">
        <f>I20+I11</f>
        <v>44.266666666666666</v>
      </c>
      <c r="J21" s="38">
        <f>J20+J11</f>
        <v>172.97777777777776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2023-01-30T08:18:19Z</dcterms:modified>
</cp:coreProperties>
</file>