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E18"/>
  <c r="D18"/>
  <c r="E17"/>
  <c r="D17"/>
  <c r="E15"/>
  <c r="D15"/>
  <c r="E14"/>
  <c r="D14"/>
  <c r="E13"/>
  <c r="J7"/>
  <c r="I7"/>
  <c r="H7"/>
  <c r="J6"/>
  <c r="I6"/>
  <c r="H6"/>
  <c r="H5"/>
  <c r="G7"/>
  <c r="G6"/>
  <c r="E9"/>
  <c r="D9"/>
  <c r="E8"/>
  <c r="D8"/>
  <c r="E6"/>
  <c r="D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<sst xmlns="http://schemas.openxmlformats.org/spreadsheetml/2006/main" count="47" uniqueCount="42">
  <si>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</si>
  <si>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</si>
  <si>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</si>
  <si>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</si>
  <si>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</si>
  <si>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</si>
  <si>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</si>
  <si>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</si>
  <si>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</si>
  <si>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</si>
  <si>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</si>
  <si>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</si>
  <si>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</si>
  <si>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</si>
  <si>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</si>
  <si>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</si>
  <si>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</si>
  <si>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</si>
  <si>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</si>
  <si>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</si>
  <si>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</si>
  <si>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</si>
  <si>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</si>
  <si>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</si>
  <si>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</si>
  <si>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</si>
  <si>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</si>
  <si>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10.3-200</t>
  </si>
  <si>
    <t>13.3-150</t>
  </si>
  <si>
    <t>гор. блюдо</t>
  </si>
  <si>
    <t>12.1-90</t>
  </si>
  <si>
    <t>12.6-240</t>
  </si>
  <si>
    <t>Йогурт м.д.ж. 2,5% в пром. уп-ке</t>
  </si>
  <si>
    <t>Икра морковная</t>
  </si>
  <si>
    <t>Сок фруктовый в промышленной упаковке</t>
  </si>
  <si>
    <t>Овощи натуральные соленые</t>
  </si>
  <si>
    <t>компот из свежих плодов (яблок)</t>
  </si>
  <si>
    <t>200 (1 шт.)</t>
  </si>
  <si>
    <t>3.6-60</t>
  </si>
  <si>
    <t>2.2-60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</si>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</sst>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</row>
      </sheetData>
      <sheetData sheetId="3" refreshError="1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17</v>
      </c>
      <c r="F1" s="11"/>
      <c r="I1" t="s">
        <v>1</v>
      </c>
      <c r="J1" s="10">
        <v>44953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38</v>
      </c>
      <c r="D4" s="20" t="s">
        <v>33</v>
      </c>
      <c r="E4" s="25">
        <f>'[1]ФРУКТЫ, ОВОЩИ'!$E$96</f>
        <v>60</v>
      </c>
      <c r="F4" s="26"/>
      <c r="G4" s="27">
        <v>62</v>
      </c>
      <c r="H4" s="27">
        <v>1.1000000000000001</v>
      </c>
      <c r="I4" s="27">
        <v>3</v>
      </c>
      <c r="J4" s="27">
        <v>4.2</v>
      </c>
    </row>
    <row r="5" spans="1:10">
      <c r="A5" s="2" t="s">
        <v>10</v>
      </c>
      <c r="B5" s="1" t="s">
        <v>29</v>
      </c>
      <c r="C5" s="18" t="s">
        <v>30</v>
      </c>
      <c r="D5" s="20" t="str">
        <f>'[1]МЯСО, РЫБА'!$E$11</f>
        <v>Биточки рыбные</v>
      </c>
      <c r="E5" s="25">
        <f>'[1]МЯСО, РЫБА'!$E$14</f>
        <v>90</v>
      </c>
      <c r="F5" s="29"/>
      <c r="G5" s="27">
        <v>163.6</v>
      </c>
      <c r="H5" s="27">
        <f>'[1]МЯСО, РЫБА'!$A$30</f>
        <v>12.5</v>
      </c>
      <c r="I5" s="27">
        <v>4.5999999999999996</v>
      </c>
      <c r="J5" s="27">
        <v>18</v>
      </c>
    </row>
    <row r="6" spans="1:10">
      <c r="A6" s="3"/>
      <c r="B6" s="1" t="s">
        <v>15</v>
      </c>
      <c r="C6" s="18" t="s">
        <v>28</v>
      </c>
      <c r="D6" s="20" t="str">
        <f>[1]ГАРНИРЫ!$E$96</f>
        <v>Картофельное пюре</v>
      </c>
      <c r="E6" s="25">
        <f>[1]ГАРНИРЫ!$E$99</f>
        <v>150</v>
      </c>
      <c r="F6" s="29"/>
      <c r="G6" s="27">
        <f>[1]ГАРНИРЫ!$G$117</f>
        <v>137.19999999999999</v>
      </c>
      <c r="H6" s="27">
        <f>[1]ГАРНИРЫ!$A$117</f>
        <v>2</v>
      </c>
      <c r="I6" s="27">
        <f>[1]ГАРНИРЫ!$C$117</f>
        <v>5</v>
      </c>
      <c r="J6" s="27">
        <f>[1]ГАРНИРЫ!$E$117</f>
        <v>21</v>
      </c>
    </row>
    <row r="7" spans="1:10">
      <c r="A7" s="3"/>
      <c r="B7" s="1" t="s">
        <v>25</v>
      </c>
      <c r="C7" s="18"/>
      <c r="D7" s="20" t="s">
        <v>34</v>
      </c>
      <c r="E7" s="25">
        <v>200</v>
      </c>
      <c r="F7" s="29"/>
      <c r="G7" s="27">
        <f>[1]НАПИТКИ!$R$241</f>
        <v>24.888888888888889</v>
      </c>
      <c r="H7" s="27">
        <f>[1]НАПИТКИ!$L$241</f>
        <v>2</v>
      </c>
      <c r="I7" s="27">
        <f>[1]НАПИТКИ!$N$241</f>
        <v>0.16666666666666666</v>
      </c>
      <c r="J7" s="27">
        <f>[1]НАПИТКИ!$P$241</f>
        <v>3.7777777777777777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5">
        <f>'[1]ГАСТРОНОМИЯ, ВЫПЕЧКА'!$E$54</f>
        <v>35</v>
      </c>
      <c r="F8" s="16"/>
      <c r="G8" s="27">
        <v>82</v>
      </c>
      <c r="H8" s="27">
        <v>2.6</v>
      </c>
      <c r="I8" s="27">
        <v>0.3</v>
      </c>
      <c r="J8" s="27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5">
        <f>'[1]ГАСТРОНОМИЯ, ВЫПЕЧКА'!$E$13</f>
        <v>20</v>
      </c>
      <c r="F9" s="16"/>
      <c r="G9" s="27">
        <v>39.1</v>
      </c>
      <c r="H9" s="27">
        <v>1.3</v>
      </c>
      <c r="I9" s="27">
        <v>0.2</v>
      </c>
      <c r="J9" s="27">
        <v>7.9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555</v>
      </c>
      <c r="F12" s="21">
        <v>76.099999999999994</v>
      </c>
      <c r="G12" s="23">
        <f>SUM(G4:G11)</f>
        <v>508.78888888888889</v>
      </c>
      <c r="H12" s="23">
        <f>SUM(H4:H11)</f>
        <v>21.500000000000004</v>
      </c>
      <c r="I12" s="23">
        <f>SUM(I4:I11)</f>
        <v>13.266666666666666</v>
      </c>
      <c r="J12" s="24">
        <f>SUM(J4:J11)</f>
        <v>72.077777777777783</v>
      </c>
    </row>
    <row r="13" spans="1:10">
      <c r="A13" s="3" t="s">
        <v>11</v>
      </c>
      <c r="B13" s="6" t="s">
        <v>12</v>
      </c>
      <c r="C13" s="18" t="s">
        <v>39</v>
      </c>
      <c r="D13" s="20" t="s">
        <v>35</v>
      </c>
      <c r="E13" s="25">
        <f>'[1]ФРУКТЫ, ОВОЩИ'!$E$520</f>
        <v>60</v>
      </c>
      <c r="F13" s="31"/>
      <c r="G13" s="27">
        <v>8</v>
      </c>
      <c r="H13" s="27">
        <v>0.5</v>
      </c>
      <c r="I13" s="27">
        <v>0.1</v>
      </c>
      <c r="J13" s="27">
        <v>1.4</v>
      </c>
    </row>
    <row r="14" spans="1:10">
      <c r="A14" s="3"/>
      <c r="B14" s="1" t="s">
        <v>13</v>
      </c>
      <c r="C14" s="18" t="s">
        <v>27</v>
      </c>
      <c r="D14" s="20" t="str">
        <f>[1]СУПЫ!$E$92</f>
        <v>Щи из свежей капусты с картофелем</v>
      </c>
      <c r="E14" s="25">
        <f>[1]СУПЫ!$E$95</f>
        <v>200</v>
      </c>
      <c r="F14" s="32"/>
      <c r="G14" s="27">
        <v>70.599999999999994</v>
      </c>
      <c r="H14" s="27">
        <f>[1]СУПЫ!$A$112</f>
        <v>1.7</v>
      </c>
      <c r="I14" s="27">
        <f>[1]СУПЫ!$C$112</f>
        <v>4.5999999999999996</v>
      </c>
      <c r="J14" s="27">
        <f>[1]СУПЫ!$E$112</f>
        <v>5.8</v>
      </c>
    </row>
    <row r="15" spans="1:10">
      <c r="A15" s="3"/>
      <c r="B15" s="1" t="s">
        <v>14</v>
      </c>
      <c r="C15" s="19" t="s">
        <v>31</v>
      </c>
      <c r="D15" s="20" t="str">
        <f>'[1]МЯСО, РЫБА'!$E$220</f>
        <v>Рагу из птицы</v>
      </c>
      <c r="E15" s="28">
        <f>'[1]МЯСО, РЫБА'!$E$223</f>
        <v>240</v>
      </c>
      <c r="F15" s="32"/>
      <c r="G15" s="27">
        <v>297.60000000000002</v>
      </c>
      <c r="H15" s="27">
        <f>'[1]МЯСО, РЫБА'!$A$238</f>
        <v>18</v>
      </c>
      <c r="I15" s="27">
        <f>'[1]МЯСО, РЫБА'!$C$238</f>
        <v>15.9</v>
      </c>
      <c r="J15" s="27">
        <f>'[1]МЯСО, РЫБА'!$E$238</f>
        <v>20.6</v>
      </c>
    </row>
    <row r="16" spans="1:10">
      <c r="A16" s="3"/>
      <c r="B16" s="1" t="s">
        <v>25</v>
      </c>
      <c r="C16" s="18" t="s">
        <v>40</v>
      </c>
      <c r="D16" s="20" t="s">
        <v>36</v>
      </c>
      <c r="E16" s="25">
        <v>200</v>
      </c>
      <c r="F16" s="32"/>
      <c r="G16" s="27">
        <v>60.7</v>
      </c>
      <c r="H16" s="27">
        <v>0.5</v>
      </c>
      <c r="I16" s="27">
        <v>0.3</v>
      </c>
      <c r="J16" s="27">
        <v>14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5">
        <f>'[1]ГАСТРОНОМИЯ, ВЫПЕЧКА'!$AA$54</f>
        <v>45</v>
      </c>
      <c r="F17" s="32"/>
      <c r="G17" s="27">
        <v>105.4</v>
      </c>
      <c r="H17" s="27">
        <v>3.3</v>
      </c>
      <c r="I17" s="27">
        <v>0.4</v>
      </c>
      <c r="J17" s="27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32"/>
      <c r="G18" s="27">
        <v>58.7</v>
      </c>
      <c r="H18" s="27">
        <v>2</v>
      </c>
      <c r="I18" s="27">
        <v>0.3</v>
      </c>
      <c r="J18" s="27">
        <v>11.9</v>
      </c>
    </row>
    <row r="19" spans="1:10" ht="30">
      <c r="A19" s="3"/>
      <c r="B19" s="1"/>
      <c r="C19" s="18"/>
      <c r="D19" s="20" t="s">
        <v>32</v>
      </c>
      <c r="E19" s="25" t="s">
        <v>37</v>
      </c>
      <c r="F19" s="32"/>
      <c r="G19" s="27">
        <v>116.2</v>
      </c>
      <c r="H19" s="27">
        <v>6.8</v>
      </c>
      <c r="I19" s="27">
        <v>5</v>
      </c>
      <c r="J19" s="27">
        <v>11</v>
      </c>
    </row>
    <row r="20" spans="1:10">
      <c r="A20" s="3"/>
      <c r="B20" s="17"/>
      <c r="C20" s="18"/>
      <c r="D20" s="20"/>
      <c r="E20" s="25"/>
      <c r="F20" s="33"/>
      <c r="G20" s="27"/>
      <c r="H20" s="27"/>
      <c r="I20" s="27"/>
      <c r="J20" s="27"/>
    </row>
    <row r="21" spans="1:10" ht="15.75" thickBot="1">
      <c r="A21" s="4"/>
      <c r="B21" s="5"/>
      <c r="C21" s="5"/>
      <c r="D21" s="30" t="s">
        <v>26</v>
      </c>
      <c r="E21" s="22">
        <f>SUM(E13:E20)</f>
        <v>775</v>
      </c>
      <c r="F21" s="23">
        <v>77.87</v>
      </c>
      <c r="G21" s="23">
        <f>SUM(G13:G20)</f>
        <v>717.20000000000016</v>
      </c>
      <c r="H21" s="23">
        <f>SUM(H13:H20)</f>
        <v>32.799999999999997</v>
      </c>
      <c r="I21" s="23">
        <f>SUM(I13:I20)</f>
        <v>26.6</v>
      </c>
      <c r="J21" s="24">
        <f>SUM(J13:J20)</f>
        <v>86.8</v>
      </c>
    </row>
    <row r="22" spans="1:10">
      <c r="E22" s="34">
        <f>E21+E12</f>
        <v>1330</v>
      </c>
      <c r="F22" s="35"/>
      <c r="G22" s="36">
        <f>G21+G12</f>
        <v>1225.9888888888891</v>
      </c>
      <c r="H22" s="36">
        <f>H21+H12</f>
        <v>54.3</v>
      </c>
      <c r="I22" s="36">
        <f>I21+I12</f>
        <v>39.866666666666667</v>
      </c>
      <c r="J22" s="36">
        <f>J21+J12</f>
        <v>158.87777777777779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2023-01-23T11:06:31Z</dcterms:modified>
</cp:coreProperties>
</file>