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J23"/>
  <c r="I23"/>
  <c r="H23"/>
  <c r="H25" s="1"/>
  <c r="J22"/>
  <c r="J25" s="1"/>
  <c r="I22"/>
  <c r="H22"/>
  <c r="E23"/>
  <c r="E25" s="1"/>
  <c r="E22"/>
  <c r="D23"/>
  <c r="D22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G19"/>
  <c r="G18"/>
  <c r="G17"/>
  <c r="G16"/>
  <c r="G15"/>
  <c r="G14"/>
  <c r="G13"/>
  <c r="E19"/>
  <c r="E18"/>
  <c r="E17"/>
  <c r="E16"/>
  <c r="E15"/>
  <c r="E14"/>
  <c r="E21" s="1"/>
  <c r="E13"/>
  <c r="D19"/>
  <c r="D18"/>
  <c r="D17"/>
  <c r="D16"/>
  <c r="D14"/>
  <c r="D13"/>
  <c r="J9"/>
  <c r="I9"/>
  <c r="H9"/>
  <c r="J8"/>
  <c r="I8"/>
  <c r="H8"/>
  <c r="J7"/>
  <c r="J12" s="1"/>
  <c r="I7"/>
  <c r="H7"/>
  <c r="J6"/>
  <c r="I6"/>
  <c r="I12" s="1"/>
  <c r="H6"/>
  <c r="J5"/>
  <c r="I5"/>
  <c r="H5"/>
  <c r="J4"/>
  <c r="I4"/>
  <c r="H4"/>
  <c r="G9"/>
  <c r="G8"/>
  <c r="G7"/>
  <c r="G6"/>
  <c r="G5"/>
  <c r="G4"/>
  <c r="E9"/>
  <c r="E8"/>
  <c r="E7"/>
  <c r="E6"/>
  <c r="E5"/>
  <c r="E12" s="1"/>
  <c r="E4"/>
  <c r="D9"/>
  <c r="D8"/>
  <c r="D7"/>
  <c r="D6"/>
  <c r="D5"/>
  <c r="D4"/>
  <c r="I25"/>
  <c r="H21"/>
  <c r="J21"/>
  <c r="G21"/>
  <c r="I21"/>
  <c r="G25"/>
  <c r="H12" l="1"/>
  <c r="G12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<sst xmlns="http://schemas.openxmlformats.org/spreadsheetml/2006/main" count="51" uniqueCount="46">
  <si>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</si>
  <si>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</si>
  <si>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</si>
  <si>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</si>
  <si>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</si>
  <si>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</si>
  <si>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</si>
  <si>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</si>
  <si>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</si>
  <si>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</si>
  <si>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</si>
  <si>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</si>
  <si>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</si>
  <si>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</si>
  <si>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</si>
  <si>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</si>
  <si>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</si>
  <si>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</si>
  <si>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</si>
  <si>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</si>
  <si>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</si>
  <si>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</si>
  <si>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</si>
  <si>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</si>
  <si>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</si>
  <si>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</si>
  <si>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</si>
  <si>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</si>
  <si>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</si>
  <si>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</si>
  <si>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Слойка с начинкой фруктовой</t>
  </si>
  <si>
    <t>5.11-200</t>
  </si>
  <si>
    <t>16.5-70</t>
  </si>
  <si>
    <t>3.4-60</t>
  </si>
  <si>
    <t>5.6-200</t>
  </si>
  <si>
    <t>5.1-200</t>
  </si>
  <si>
    <t>Шницель мясной</t>
  </si>
  <si>
    <t>3.7-60</t>
  </si>
  <si>
    <t>12.4-90</t>
  </si>
  <si>
    <t>13.5-150</t>
  </si>
  <si>
    <t>8.1-150</t>
  </si>
  <si>
    <t>выпечка</t>
  </si>
  <si>
    <t>10.1-200</t>
  </si>
  <si>
    <t>Снежок м.д.ж. 2,5% в индивид. пластиковом стакане</t>
  </si>
  <si>
    <t>16.1-100</t>
  </si>
  <si>
    <r>
      <t xml:space="preserve">МБОУ </t>
    </r>
    <r>
      <rPr>
        <i/>
        <sz val="12"/>
        <color theme="1"/>
        <rFont val="Times New Roman"/>
        <family val="1"/>
        <charset val="204"/>
      </rPr>
      <t>СОШ</t>
    </r>
    <r>
      <rPr>
        <sz val="12"/>
        <color theme="1"/>
        <rFont val="Times New Roman"/>
        <family val="1"/>
        <charset val="204"/>
      </rPr>
      <t xml:space="preserve"> №34 г.Тихорецка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</si>
</sst>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/>
    <xf numFmtId="0" fontId="5" fillId="3" borderId="19" xfId="0" applyFont="1" applyFill="1" applyBorder="1"/>
    <xf numFmtId="0" fontId="5" fillId="3" borderId="15" xfId="0" applyFont="1" applyFill="1" applyBorder="1"/>
    <xf numFmtId="0" fontId="5" fillId="3" borderId="15" xfId="0" applyFont="1" applyFill="1" applyBorder="1" applyAlignment="1">
      <alignment horizontal="center"/>
    </xf>
    <xf numFmtId="2" fontId="5" fillId="3" borderId="16" xfId="0" applyNumberFormat="1" applyFont="1" applyFill="1" applyBorder="1" applyProtection="1">
      <protection locked="0"/>
    </xf>
    <xf numFmtId="164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Protection="1">
      <protection locked="0"/>
    </xf>
    <xf numFmtId="0" fontId="4" fillId="3" borderId="17" xfId="0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1" fontId="6" fillId="3" borderId="15" xfId="1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Protection="1">
      <protection locked="0"/>
    </xf>
    <xf numFmtId="164" fontId="6" fillId="3" borderId="15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/>
    <xf numFmtId="0" fontId="4" fillId="3" borderId="7" xfId="0" applyFont="1" applyFill="1" applyBorder="1"/>
    <xf numFmtId="0" fontId="4" fillId="3" borderId="1" xfId="0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2" fillId="3" borderId="1" xfId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/>
    <xf numFmtId="2" fontId="4" fillId="3" borderId="13" xfId="0" applyNumberFormat="1" applyFont="1" applyFill="1" applyBorder="1" applyProtection="1">
      <protection locked="0"/>
    </xf>
    <xf numFmtId="0" fontId="4" fillId="3" borderId="8" xfId="0" applyFont="1" applyFill="1" applyBorder="1"/>
    <xf numFmtId="0" fontId="3" fillId="3" borderId="1" xfId="1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Protection="1">
      <protection locked="0"/>
    </xf>
    <xf numFmtId="0" fontId="3" fillId="3" borderId="17" xfId="1" applyFont="1" applyFill="1" applyBorder="1" applyAlignment="1">
      <alignment vertical="center" wrapText="1"/>
    </xf>
    <xf numFmtId="0" fontId="4" fillId="3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13.411764705882353</v>
          </cell>
          <cell r="C32">
            <v>19.058823529411764</v>
          </cell>
          <cell r="E32">
            <v>2.7352941176470589</v>
          </cell>
          <cell r="G32">
            <v>237.1764705882353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 refreshError="1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  <row r="205">
          <cell r="A205">
            <v>2.2999999999999998</v>
          </cell>
          <cell r="C205">
            <v>8</v>
          </cell>
          <cell r="E205">
            <v>19.399999999999999</v>
          </cell>
          <cell r="G205">
            <v>159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0.15999999999999998</v>
          </cell>
          <cell r="N29">
            <v>0</v>
          </cell>
          <cell r="P29">
            <v>15.440000000000001</v>
          </cell>
          <cell r="R29">
            <v>62.239999999999995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  <row r="442">
          <cell r="P442" t="str">
            <v>Чай фруктовый</v>
          </cell>
        </row>
        <row r="445">
          <cell r="P445">
            <v>200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261">
          <cell r="E261" t="str">
            <v>Салат из соленых огурцов с луком</v>
          </cell>
        </row>
        <row r="264">
          <cell r="E264">
            <v>60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1.6</v>
          </cell>
          <cell r="C31">
            <v>0.7</v>
          </cell>
          <cell r="E31">
            <v>8.4</v>
          </cell>
          <cell r="G31">
            <v>45</v>
          </cell>
          <cell r="W31">
            <v>2.4</v>
          </cell>
          <cell r="Y31">
            <v>1.05</v>
          </cell>
          <cell r="AA31">
            <v>12.6</v>
          </cell>
          <cell r="AC31">
            <v>67.5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2.8</v>
          </cell>
          <cell r="C72">
            <v>0.4</v>
          </cell>
          <cell r="E72">
            <v>17.100000000000001</v>
          </cell>
          <cell r="G72">
            <v>85</v>
          </cell>
          <cell r="W72">
            <v>3.5999999999999996</v>
          </cell>
          <cell r="Y72">
            <v>0.51428571428571423</v>
          </cell>
          <cell r="AA72">
            <v>21.985714285714288</v>
          </cell>
          <cell r="AC72">
            <v>109.28571428571429</v>
          </cell>
        </row>
        <row r="267">
          <cell r="E267" t="str">
            <v xml:space="preserve">Оладьи </v>
          </cell>
        </row>
        <row r="270">
          <cell r="E270">
            <v>100</v>
          </cell>
        </row>
        <row r="288">
          <cell r="A288">
            <v>7.333333333333333</v>
          </cell>
          <cell r="C288">
            <v>11.333333333333334</v>
          </cell>
          <cell r="E288">
            <v>54.266666666666673</v>
          </cell>
          <cell r="G288">
            <v>348.5333333333333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A3" sqref="A3:XFD25"/>
    </sheetView>
  </sheetViews>
  <sheetFormatPr defaultRowHeight="15.75"/>
  <cols>
    <col min="1" max="1" width="12.140625" style="1" customWidth="1"/>
    <col min="2" max="2" width="11.5703125" style="1" customWidth="1"/>
    <col min="3" max="3" width="12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9.140625" style="1"/>
  </cols>
  <sheetData>
    <row r="1" spans="1:10">
      <c r="A1" s="1" t="s">
        <v>0</v>
      </c>
      <c r="B1" s="24" t="s">
        <v>45</v>
      </c>
      <c r="C1" s="25"/>
      <c r="D1" s="26"/>
      <c r="E1" s="1" t="s">
        <v>17</v>
      </c>
      <c r="F1" s="2"/>
      <c r="I1" s="1" t="s">
        <v>22</v>
      </c>
      <c r="J1" s="3">
        <v>44585</v>
      </c>
    </row>
    <row r="2" spans="1:10" ht="7.5" customHeight="1" thickBot="1"/>
    <row r="3" spans="1:10" s="31" customFormat="1">
      <c r="A3" s="27" t="s">
        <v>1</v>
      </c>
      <c r="B3" s="28" t="s">
        <v>2</v>
      </c>
      <c r="C3" s="29" t="s">
        <v>20</v>
      </c>
      <c r="D3" s="29" t="s">
        <v>3</v>
      </c>
      <c r="E3" s="29" t="s">
        <v>21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s="31" customFormat="1">
      <c r="A4" s="32"/>
      <c r="B4" s="33" t="s">
        <v>11</v>
      </c>
      <c r="C4" s="34" t="s">
        <v>37</v>
      </c>
      <c r="D4" s="35" t="str">
        <f>'[1]ФРУКТЫ, ОВОЩИ'!$E$387</f>
        <v>Икра кабачковая консервированная</v>
      </c>
      <c r="E4" s="36">
        <f>'[1]ФРУКТЫ, ОВОЩИ'!$E$390</f>
        <v>60</v>
      </c>
      <c r="F4" s="37"/>
      <c r="G4" s="38">
        <f>'[1]ФРУКТЫ, ОВОЩИ'!$G$408</f>
        <v>58.2</v>
      </c>
      <c r="H4" s="38">
        <f>'[1]ФРУКТЫ, ОВОЩИ'!$A$408</f>
        <v>0.8</v>
      </c>
      <c r="I4" s="38">
        <f>'[1]ФРУКТЫ, ОВОЩИ'!$C$408</f>
        <v>4.2</v>
      </c>
      <c r="J4" s="38">
        <f>'[1]ФРУКТЫ, ОВОЩИ'!$E$408</f>
        <v>4.4000000000000004</v>
      </c>
    </row>
    <row r="5" spans="1:10" s="31" customFormat="1">
      <c r="A5" s="32"/>
      <c r="B5" s="39" t="s">
        <v>9</v>
      </c>
      <c r="C5" s="36" t="s">
        <v>40</v>
      </c>
      <c r="D5" s="40" t="str">
        <f>'[1]ЯЙЦО, ТВОРОГ, КАШИ'!$E$11</f>
        <v>Омлет натуральный</v>
      </c>
      <c r="E5" s="36">
        <f>'[1]ЯЙЦО, ТВОРОГ, КАШИ'!$E$14</f>
        <v>150</v>
      </c>
      <c r="F5" s="37"/>
      <c r="G5" s="41">
        <f>'[1]ЯЙЦО, ТВОРОГ, КАШИ'!$G$32</f>
        <v>237.1764705882353</v>
      </c>
      <c r="H5" s="41">
        <f>'[1]ЯЙЦО, ТВОРОГ, КАШИ'!$A$32</f>
        <v>13.411764705882353</v>
      </c>
      <c r="I5" s="41">
        <f>'[1]ЯЙЦО, ТВОРОГ, КАШИ'!$C$32</f>
        <v>19.058823529411764</v>
      </c>
      <c r="J5" s="41">
        <f>'[1]ЯЙЦО, ТВОРОГ, КАШИ'!$E$32</f>
        <v>2.7352941176470589</v>
      </c>
    </row>
    <row r="6" spans="1:10" s="31" customFormat="1">
      <c r="A6" s="32"/>
      <c r="B6" s="33" t="s">
        <v>23</v>
      </c>
      <c r="C6" s="34" t="s">
        <v>35</v>
      </c>
      <c r="D6" s="40" t="str">
        <f>[1]НАПИТКИ!$P$11</f>
        <v>Чай с сахаром</v>
      </c>
      <c r="E6" s="36">
        <f>[1]НАПИТКИ!$P$14</f>
        <v>200</v>
      </c>
      <c r="F6" s="37"/>
      <c r="G6" s="38">
        <f>[1]НАПИТКИ!$R$29</f>
        <v>62.239999999999995</v>
      </c>
      <c r="H6" s="38">
        <f>[1]НАПИТКИ!$L$29</f>
        <v>0.15999999999999998</v>
      </c>
      <c r="I6" s="38">
        <f>[1]НАПИТКИ!$N$29</f>
        <v>0</v>
      </c>
      <c r="J6" s="38">
        <f>[1]НАПИТКИ!$P$29</f>
        <v>15.440000000000001</v>
      </c>
    </row>
    <row r="7" spans="1:10" s="31" customFormat="1">
      <c r="A7" s="32"/>
      <c r="B7" s="33" t="s">
        <v>15</v>
      </c>
      <c r="C7" s="34" t="s">
        <v>25</v>
      </c>
      <c r="D7" s="35" t="str">
        <f>'[1]ФРУКТЫ, ОВОЩИ'!$P$11</f>
        <v>Фрукты свежие (яблоки)</v>
      </c>
      <c r="E7" s="36">
        <f>'[1]ФРУКТЫ, ОВОЩИ'!$E$14</f>
        <v>100</v>
      </c>
      <c r="F7" s="37"/>
      <c r="G7" s="38">
        <f>'[1]ФРУКТЫ, ОВОЩИ'!$G$27</f>
        <v>45</v>
      </c>
      <c r="H7" s="38">
        <f>'[1]ФРУКТЫ, ОВОЩИ'!$A$27</f>
        <v>0.4</v>
      </c>
      <c r="I7" s="38">
        <f>'[1]ФРУКТЫ, ОВОЩИ'!$C$27</f>
        <v>0.4</v>
      </c>
      <c r="J7" s="38">
        <f>'[1]ФРУКТЫ, ОВОЩИ'!$E$27</f>
        <v>10.4</v>
      </c>
    </row>
    <row r="8" spans="1:10" s="31" customFormat="1">
      <c r="A8" s="32"/>
      <c r="B8" s="42" t="s">
        <v>18</v>
      </c>
      <c r="C8" s="34" t="s">
        <v>26</v>
      </c>
      <c r="D8" s="35" t="str">
        <f>'[1]ГАСТРОНОМИЯ, ВЫПЕЧКА'!$E$52</f>
        <v>Хлеб пшеничный</v>
      </c>
      <c r="E8" s="36">
        <f>'[1]ГАСТРОНОМИЯ, ВЫПЕЧКА'!$E$54</f>
        <v>35</v>
      </c>
      <c r="F8" s="37"/>
      <c r="G8" s="38">
        <f>'[1]ГАСТРОНОМИЯ, ВЫПЕЧКА'!$G$72</f>
        <v>85</v>
      </c>
      <c r="H8" s="38">
        <f>'[1]ГАСТРОНОМИЯ, ВЫПЕЧКА'!$A$72</f>
        <v>2.8</v>
      </c>
      <c r="I8" s="38">
        <f>'[1]ГАСТРОНОМИЯ, ВЫПЕЧКА'!$C$72</f>
        <v>0.4</v>
      </c>
      <c r="J8" s="38">
        <f>'[1]ГАСТРОНОМИЯ, ВЫПЕЧКА'!$E$72</f>
        <v>17.100000000000001</v>
      </c>
    </row>
    <row r="9" spans="1:10" s="31" customFormat="1">
      <c r="A9" s="32"/>
      <c r="B9" s="33" t="s">
        <v>18</v>
      </c>
      <c r="C9" s="34" t="s">
        <v>27</v>
      </c>
      <c r="D9" s="35" t="str">
        <f>'[1]ГАСТРОНОМИЯ, ВЫПЕЧКА'!$E$11</f>
        <v>Хлеб ржано-пшеничный</v>
      </c>
      <c r="E9" s="36">
        <f>'[1]ГАСТРОНОМИЯ, ВЫПЕЧКА'!$E$13</f>
        <v>20</v>
      </c>
      <c r="F9" s="43"/>
      <c r="G9" s="38">
        <f>'[1]ГАСТРОНОМИЯ, ВЫПЕЧКА'!$G$31</f>
        <v>45</v>
      </c>
      <c r="H9" s="38">
        <f>'[1]ГАСТРОНОМИЯ, ВЫПЕЧКА'!$A$31</f>
        <v>1.6</v>
      </c>
      <c r="I9" s="38">
        <f>'[1]ГАСТРОНОМИЯ, ВЫПЕЧКА'!$C$31</f>
        <v>0.7</v>
      </c>
      <c r="J9" s="38">
        <f>'[1]ГАСТРОНОМИЯ, ВЫПЕЧКА'!$E$31</f>
        <v>8.4</v>
      </c>
    </row>
    <row r="10" spans="1:10" s="31" customFormat="1">
      <c r="A10" s="32"/>
      <c r="B10" s="33" t="s">
        <v>41</v>
      </c>
      <c r="C10" s="34" t="s">
        <v>32</v>
      </c>
      <c r="D10" s="35" t="s">
        <v>30</v>
      </c>
      <c r="E10" s="36">
        <v>70</v>
      </c>
      <c r="F10" s="43"/>
      <c r="G10" s="38">
        <v>217</v>
      </c>
      <c r="H10" s="38">
        <v>3.5</v>
      </c>
      <c r="I10" s="38">
        <v>9.8000000000000007</v>
      </c>
      <c r="J10" s="38">
        <v>28.7</v>
      </c>
    </row>
    <row r="11" spans="1:10" s="31" customFormat="1" ht="16.5" thickBot="1">
      <c r="A11" s="32"/>
      <c r="B11" s="33"/>
      <c r="C11" s="34"/>
      <c r="D11" s="35"/>
      <c r="E11" s="36"/>
      <c r="F11" s="43"/>
      <c r="G11" s="38"/>
      <c r="H11" s="38"/>
      <c r="I11" s="38"/>
      <c r="J11" s="38"/>
    </row>
    <row r="12" spans="1:10" s="31" customFormat="1" ht="16.5" thickBot="1">
      <c r="A12" s="44"/>
      <c r="B12" s="5"/>
      <c r="C12" s="6"/>
      <c r="E12" s="7">
        <f>SUM(E4:E11)</f>
        <v>635</v>
      </c>
      <c r="F12" s="8"/>
      <c r="G12" s="9">
        <f>SUM(G4:G11)</f>
        <v>749.6164705882353</v>
      </c>
      <c r="H12" s="10">
        <f>SUM(H4:H11)</f>
        <v>22.671764705882357</v>
      </c>
      <c r="I12" s="10">
        <f t="shared" ref="I12:J12" si="0">SUM(I4:I11)</f>
        <v>34.558823529411761</v>
      </c>
      <c r="J12" s="10">
        <f t="shared" si="0"/>
        <v>87.175294117647056</v>
      </c>
    </row>
    <row r="13" spans="1:10" s="31" customFormat="1">
      <c r="A13" s="32" t="s">
        <v>10</v>
      </c>
      <c r="B13" s="39" t="s">
        <v>11</v>
      </c>
      <c r="C13" s="34" t="s">
        <v>33</v>
      </c>
      <c r="D13" s="45" t="str">
        <f>'[1]ФРУКТЫ, ОВОЩИ'!$E$261</f>
        <v>Салат из соленых огурцов с луком</v>
      </c>
      <c r="E13" s="36">
        <f>'[1]ФРУКТЫ, ОВОЩИ'!$E$264</f>
        <v>60</v>
      </c>
      <c r="F13" s="46"/>
      <c r="G13" s="38">
        <f>'[1]ФРУКТЫ, ОВОЩИ'!$G$282</f>
        <v>33.200000000000003</v>
      </c>
      <c r="H13" s="38">
        <f>'[1]ФРУКТЫ, ОВОЩИ'!$A$282</f>
        <v>0.5</v>
      </c>
      <c r="I13" s="38">
        <f>'[1]ФРУКТЫ, ОВОЩИ'!$C$282</f>
        <v>2.7</v>
      </c>
      <c r="J13" s="38">
        <f>'[1]ФРУКТЫ, ОВОЩИ'!$E$282</f>
        <v>1.5</v>
      </c>
    </row>
    <row r="14" spans="1:10" s="31" customFormat="1">
      <c r="A14" s="32"/>
      <c r="B14" s="33" t="s">
        <v>12</v>
      </c>
      <c r="C14" s="34" t="s">
        <v>42</v>
      </c>
      <c r="D14" s="40" t="str">
        <f>[1]СУПЫ!$E$11</f>
        <v>Свекольник</v>
      </c>
      <c r="E14" s="36">
        <f>[1]СУПЫ!$E$14</f>
        <v>200</v>
      </c>
      <c r="F14" s="37"/>
      <c r="G14" s="47">
        <f>[1]СУПЫ!$G$30</f>
        <v>81.12</v>
      </c>
      <c r="H14" s="47">
        <f>[1]СУПЫ!$A$30</f>
        <v>1.8</v>
      </c>
      <c r="I14" s="47">
        <f>[1]СУПЫ!$C$30</f>
        <v>4.0999999999999996</v>
      </c>
      <c r="J14" s="47">
        <f>[1]СУПЫ!$E$30</f>
        <v>9.3000000000000007</v>
      </c>
    </row>
    <row r="15" spans="1:10" s="31" customFormat="1">
      <c r="A15" s="32"/>
      <c r="B15" s="33" t="s">
        <v>13</v>
      </c>
      <c r="C15" s="34" t="s">
        <v>38</v>
      </c>
      <c r="D15" s="40" t="s">
        <v>36</v>
      </c>
      <c r="E15" s="36">
        <f>'[1]МЯСО, РЫБА'!$E$140</f>
        <v>90</v>
      </c>
      <c r="F15" s="37"/>
      <c r="G15" s="41">
        <f>'[1]МЯСО, РЫБА'!$G$156</f>
        <v>225.6</v>
      </c>
      <c r="H15" s="41">
        <f>'[1]МЯСО, РЫБА'!$A$156</f>
        <v>13.4</v>
      </c>
      <c r="I15" s="41">
        <f>'[1]МЯСО, РЫБА'!$C$156</f>
        <v>11.2</v>
      </c>
      <c r="J15" s="41">
        <f>'[1]МЯСО, РЫБА'!$E$156</f>
        <v>17.7</v>
      </c>
    </row>
    <row r="16" spans="1:10" s="31" customFormat="1">
      <c r="A16" s="32"/>
      <c r="B16" s="33" t="s">
        <v>14</v>
      </c>
      <c r="C16" s="48" t="s">
        <v>39</v>
      </c>
      <c r="D16" s="49" t="str">
        <f>[1]ГАРНИРЫ!$E$182</f>
        <v>Рагу из овощей</v>
      </c>
      <c r="E16" s="50">
        <f>[1]ГАРНИРЫ!$E$185</f>
        <v>150</v>
      </c>
      <c r="F16" s="37"/>
      <c r="G16" s="47">
        <f>[1]ГАРНИРЫ!$G$205</f>
        <v>159</v>
      </c>
      <c r="H16" s="47">
        <f>[1]ГАРНИРЫ!$A$205</f>
        <v>2.2999999999999998</v>
      </c>
      <c r="I16" s="47">
        <f>[1]ГАРНИРЫ!$C$205</f>
        <v>8</v>
      </c>
      <c r="J16" s="47">
        <f>[1]ГАРНИРЫ!$E$205</f>
        <v>19.399999999999999</v>
      </c>
    </row>
    <row r="17" spans="1:10" s="31" customFormat="1">
      <c r="A17" s="32"/>
      <c r="B17" s="33" t="s">
        <v>23</v>
      </c>
      <c r="C17" s="34" t="s">
        <v>34</v>
      </c>
      <c r="D17" s="35" t="str">
        <f>[1]НАПИТКИ!$P$220</f>
        <v>Сок фруктовый</v>
      </c>
      <c r="E17" s="36">
        <f>[1]НАПИТКИ!$P$223</f>
        <v>200</v>
      </c>
      <c r="F17" s="37"/>
      <c r="G17" s="38">
        <f>[1]НАПИТКИ!$R$241</f>
        <v>24.888888888888889</v>
      </c>
      <c r="H17" s="38">
        <f>[1]НАПИТКИ!$L$241</f>
        <v>2</v>
      </c>
      <c r="I17" s="38">
        <f>[1]НАПИТКИ!$N$241</f>
        <v>0.16666666666666666</v>
      </c>
      <c r="J17" s="38">
        <f>[1]НАПИТКИ!$P$241</f>
        <v>3.7777777777777777</v>
      </c>
    </row>
    <row r="18" spans="1:10" s="31" customFormat="1">
      <c r="A18" s="32"/>
      <c r="B18" s="33" t="s">
        <v>19</v>
      </c>
      <c r="C18" s="34" t="s">
        <v>28</v>
      </c>
      <c r="D18" s="35" t="str">
        <f>'[1]ГАСТРОНОМИЯ, ВЫПЕЧКА'!$AA$52</f>
        <v>Хлеб пшеничный</v>
      </c>
      <c r="E18" s="36">
        <f>'[1]ГАСТРОНОМИЯ, ВЫПЕЧКА'!$AA$54</f>
        <v>45</v>
      </c>
      <c r="F18" s="37"/>
      <c r="G18" s="38">
        <f>'[1]ГАСТРОНОМИЯ, ВЫПЕЧКА'!$AC$72</f>
        <v>109.28571428571429</v>
      </c>
      <c r="H18" s="38">
        <f>'[1]ГАСТРОНОМИЯ, ВЫПЕЧКА'!$W$72</f>
        <v>3.5999999999999996</v>
      </c>
      <c r="I18" s="38">
        <f>'[1]ГАСТРОНОМИЯ, ВЫПЕЧКА'!$Y$72</f>
        <v>0.51428571428571423</v>
      </c>
      <c r="J18" s="38">
        <f>'[1]ГАСТРОНОМИЯ, ВЫПЕЧКА'!$AA$72</f>
        <v>21.985714285714288</v>
      </c>
    </row>
    <row r="19" spans="1:10" s="31" customFormat="1">
      <c r="A19" s="32"/>
      <c r="B19" s="33" t="s">
        <v>16</v>
      </c>
      <c r="C19" s="34" t="s">
        <v>29</v>
      </c>
      <c r="D19" s="35" t="str">
        <f>'[1]ГАСТРОНОМИЯ, ВЫПЕЧКА'!$AA$11</f>
        <v>Хлеб ржано-пшеничный</v>
      </c>
      <c r="E19" s="36">
        <f>'[1]ГАСТРОНОМИЯ, ВЫПЕЧКА'!$AA$13</f>
        <v>30</v>
      </c>
      <c r="F19" s="43"/>
      <c r="G19" s="38">
        <f>'[1]ГАСТРОНОМИЯ, ВЫПЕЧКА'!$AC$31</f>
        <v>67.5</v>
      </c>
      <c r="H19" s="38">
        <f>'[1]ГАСТРОНОМИЯ, ВЫПЕЧКА'!$W$31</f>
        <v>2.4</v>
      </c>
      <c r="I19" s="38">
        <f>'[1]ГАСТРОНОМИЯ, ВЫПЕЧКА'!$Y$31</f>
        <v>1.05</v>
      </c>
      <c r="J19" s="38">
        <f>'[1]ГАСТРОНОМИЯ, ВЫПЕЧКА'!$AA$31</f>
        <v>12.6</v>
      </c>
    </row>
    <row r="20" spans="1:10" s="31" customFormat="1">
      <c r="A20" s="32"/>
      <c r="B20" s="51"/>
      <c r="C20" s="34"/>
      <c r="D20" s="35"/>
      <c r="E20" s="36"/>
      <c r="F20" s="13"/>
      <c r="G20" s="47"/>
      <c r="H20" s="47"/>
      <c r="I20" s="47"/>
      <c r="J20" s="47"/>
    </row>
    <row r="21" spans="1:10" s="31" customFormat="1" ht="16.5" thickBot="1">
      <c r="A21" s="32"/>
      <c r="B21" s="11"/>
      <c r="C21" s="12"/>
      <c r="D21" s="52"/>
      <c r="E21" s="9">
        <f>SUM(E13:E20)</f>
        <v>775</v>
      </c>
      <c r="F21" s="13"/>
      <c r="G21" s="9">
        <f>SUM(G13:G20)</f>
        <v>700.59460317460321</v>
      </c>
      <c r="H21" s="10">
        <f t="shared" ref="H21" si="1">SUM(H13:H20)</f>
        <v>26</v>
      </c>
      <c r="I21" s="10">
        <f t="shared" ref="I21" si="2">SUM(I13:I20)</f>
        <v>27.730952380952385</v>
      </c>
      <c r="J21" s="10">
        <f t="shared" ref="J21" si="3">SUM(J13:J20)</f>
        <v>86.263492063492066</v>
      </c>
    </row>
    <row r="22" spans="1:10" s="31" customFormat="1">
      <c r="A22" s="53" t="s">
        <v>24</v>
      </c>
      <c r="B22" s="39" t="s">
        <v>41</v>
      </c>
      <c r="C22" s="34" t="s">
        <v>44</v>
      </c>
      <c r="D22" s="35" t="str">
        <f>'[1]ГАСТРОНОМИЯ, ВЫПЕЧКА'!$E$267</f>
        <v xml:space="preserve">Оладьи </v>
      </c>
      <c r="E22" s="36">
        <f>'[1]ГАСТРОНОМИЯ, ВЫПЕЧКА'!$E$270</f>
        <v>100</v>
      </c>
      <c r="F22" s="46"/>
      <c r="G22" s="38">
        <f>'[1]ГАСТРОНОМИЯ, ВЫПЕЧКА'!$G$288</f>
        <v>348.5333333333333</v>
      </c>
      <c r="H22" s="38">
        <f>'[1]ГАСТРОНОМИЯ, ВЫПЕЧКА'!$A$288</f>
        <v>7.333333333333333</v>
      </c>
      <c r="I22" s="38">
        <f>'[1]ГАСТРОНОМИЯ, ВЫПЕЧКА'!$C$288</f>
        <v>11.333333333333334</v>
      </c>
      <c r="J22" s="38">
        <f>'[1]ГАСТРОНОМИЯ, ВЫПЕЧКА'!$E$288</f>
        <v>54.266666666666673</v>
      </c>
    </row>
    <row r="23" spans="1:10" s="31" customFormat="1">
      <c r="A23" s="32"/>
      <c r="B23" s="39" t="s">
        <v>23</v>
      </c>
      <c r="C23" s="34" t="s">
        <v>31</v>
      </c>
      <c r="D23" s="35" t="str">
        <f>[1]НАПИТКИ!$P$442</f>
        <v>Чай фруктовый</v>
      </c>
      <c r="E23" s="36">
        <f>[1]НАПИТКИ!$P$445</f>
        <v>200</v>
      </c>
      <c r="F23" s="37"/>
      <c r="G23" s="41">
        <f>[1]НАПИТКИ!$R$458</f>
        <v>61.777777777777779</v>
      </c>
      <c r="H23" s="41">
        <f>[1]НАПИТКИ!$L$458</f>
        <v>0.55555555555555558</v>
      </c>
      <c r="I23" s="41">
        <f>[1]НАПИТКИ!$N$458</f>
        <v>0</v>
      </c>
      <c r="J23" s="41">
        <f>[1]НАПИТКИ!$P$458</f>
        <v>10.333333333333334</v>
      </c>
    </row>
    <row r="24" spans="1:10" s="31" customFormat="1" ht="32.25" thickBot="1">
      <c r="A24" s="32"/>
      <c r="B24" s="39"/>
      <c r="C24" s="34"/>
      <c r="D24" s="35" t="s">
        <v>43</v>
      </c>
      <c r="E24" s="36">
        <v>200</v>
      </c>
      <c r="F24" s="43"/>
      <c r="G24" s="47">
        <v>152</v>
      </c>
      <c r="H24" s="47">
        <v>5.4</v>
      </c>
      <c r="I24" s="47">
        <v>5</v>
      </c>
      <c r="J24" s="47">
        <v>21.6</v>
      </c>
    </row>
    <row r="25" spans="1:10" s="31" customFormat="1" ht="16.5" thickBot="1">
      <c r="A25" s="44"/>
      <c r="B25" s="14"/>
      <c r="C25" s="15"/>
      <c r="D25" s="16"/>
      <c r="E25" s="17">
        <f>SUM(E22:E24)</f>
        <v>500</v>
      </c>
      <c r="F25" s="18"/>
      <c r="G25" s="19">
        <f>SUM(G22:G24)</f>
        <v>562.31111111111113</v>
      </c>
      <c r="H25" s="18">
        <f>SUM(H22:H24)</f>
        <v>13.288888888888888</v>
      </c>
      <c r="I25" s="18">
        <f>SUM(I22:I24)</f>
        <v>16.333333333333336</v>
      </c>
      <c r="J25" s="8">
        <f>SUM(J22:J24)</f>
        <v>86.200000000000017</v>
      </c>
    </row>
    <row r="26" spans="1:10" ht="16.5" thickBot="1">
      <c r="A26" s="4"/>
      <c r="B26" s="12"/>
      <c r="C26" s="12"/>
      <c r="D26" s="20"/>
      <c r="E26" s="21"/>
      <c r="F26" s="22"/>
      <c r="G26" s="21"/>
      <c r="H26" s="21"/>
      <c r="I26" s="21"/>
      <c r="J26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2022-01-27T10:55:03Z</dcterms:modified>
</cp:coreProperties>
</file>